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DieseArbeitsmappe" defaultThemeVersion="166925"/>
  <xr:revisionPtr revIDLastSave="0" documentId="13_ncr:1_{7914603C-93D8-4C50-A840-604DA31BC195}" xr6:coauthVersionLast="47" xr6:coauthVersionMax="47" xr10:uidLastSave="{00000000-0000-0000-0000-000000000000}"/>
  <bookViews>
    <workbookView xWindow="-120" yWindow="-120" windowWidth="29040" windowHeight="15720" tabRatio="823" xr2:uid="{B114CA6B-B872-41BE-83CD-3F40AF7F9671}"/>
  </bookViews>
  <sheets>
    <sheet name="Gesamtprojektkosten" sheetId="24" r:id="rId1"/>
    <sheet name="Sanierung und Zubau " sheetId="5" r:id="rId2"/>
    <sheet name=" Wärme- und Kälteversorgung" sheetId="17" r:id="rId3"/>
    <sheet name="D - Kühlen" sheetId="15" state="hidden" r:id="rId4"/>
    <sheet name="Mobilität" sheetId="23" r:id="rId5"/>
    <sheet name="weitere Gebäude" sheetId="20" r:id="rId6"/>
    <sheet name="Dropdownliste" sheetId="3" state="hidden" r:id="rId7"/>
    <sheet name="GWP-Liste" sheetId="18" state="hidden" r:id="rId8"/>
  </sheets>
  <definedNames>
    <definedName name="Bescheid_Hinweis">#REF!</definedName>
    <definedName name="Best_vorh_n" localSheetId="2">#REF!</definedName>
    <definedName name="Best_vorh_n">#REF!</definedName>
    <definedName name="_xlnm.Print_Area" localSheetId="2">' Wärme- und Kälteversorgung'!$A$1:$AB$124</definedName>
    <definedName name="_xlnm.Print_Area" localSheetId="0">Gesamtprojektkosten!$A$1:$I$31</definedName>
    <definedName name="_xlnm.Print_Area" localSheetId="4">Mobilität!$A$1:$G$24</definedName>
    <definedName name="_xlnm.Print_Area" localSheetId="1">'Sanierung und Zubau '!$A$1:$J$158</definedName>
    <definedName name="_xlnm.Print_Area" localSheetId="5">'weitere Gebäude'!$A$1:$I$319</definedName>
    <definedName name="Energietr1">#REF!</definedName>
    <definedName name="ET" localSheetId="2">#REF!</definedName>
    <definedName name="ET" localSheetId="0">#REF!</definedName>
    <definedName name="ET" localSheetId="4">#REF!</definedName>
    <definedName name="ET" localSheetId="1">#REF!</definedName>
    <definedName name="ET" localSheetId="5">#REF!</definedName>
    <definedName name="ET">Dropdownliste!$G$2:$G$20</definedName>
    <definedName name="ETS">#REF!</definedName>
    <definedName name="ETS_Hinweis">#REF!</definedName>
    <definedName name="ETS_Hinweis_ZielGr">#REF!</definedName>
    <definedName name="ETS_nein">#REF!</definedName>
    <definedName name="KA_bkz" localSheetId="2">#REF!</definedName>
    <definedName name="KA_bkz" localSheetId="3">'D - Kühlen'!#REF!</definedName>
    <definedName name="KA_bkz" localSheetId="7">#REF!</definedName>
    <definedName name="KA_bkz">#REF!</definedName>
    <definedName name="KA_ek" localSheetId="2">#REF!</definedName>
    <definedName name="KA_ek" localSheetId="3">'D - Kühlen'!#REF!</definedName>
    <definedName name="KA_ek" localSheetId="7">#REF!</definedName>
    <definedName name="KA_ek">#REF!</definedName>
    <definedName name="KA_fertigstell" localSheetId="2">#REF!</definedName>
    <definedName name="KA_fertigstell" localSheetId="3">'D - Kühlen'!#REF!</definedName>
    <definedName name="KA_fertigstell" localSheetId="7">#REF!</definedName>
    <definedName name="KA_fertigstell">#REF!</definedName>
    <definedName name="KA_förder_quote" localSheetId="2">#REF!</definedName>
    <definedName name="KA_förder_quote" localSheetId="3">'D - Kühlen'!#REF!</definedName>
    <definedName name="KA_förder_quote" localSheetId="7">#REF!</definedName>
    <definedName name="KA_förder_quote">#REF!</definedName>
    <definedName name="KA_Habkurzf_Zins" localSheetId="3">'D - Kühlen'!#REF!</definedName>
    <definedName name="KA_Habkurzf_Zins" localSheetId="7">#REF!</definedName>
    <definedName name="KA_Habkurzf_Zins">#REF!</definedName>
    <definedName name="KA_invstk_asche" localSheetId="3">'D - Kühlen'!#REF!</definedName>
    <definedName name="KA_invstk_asche" localSheetId="7">#REF!</definedName>
    <definedName name="KA_invstk_asche">#REF!</definedName>
    <definedName name="KA_invstk_aufschl" localSheetId="3">'D - Kühlen'!#REF!</definedName>
    <definedName name="KA_invstk_aufschl" localSheetId="7">#REF!</definedName>
    <definedName name="KA_invstk_aufschl">#REF!</definedName>
    <definedName name="KA_invstk_aussenanl" localSheetId="3">'D - Kühlen'!#REF!</definedName>
    <definedName name="KA_invstk_aussenanl" localSheetId="7">#REF!</definedName>
    <definedName name="KA_invstk_aussenanl">#REF!</definedName>
    <definedName name="KA_invstk_beschick" localSheetId="3">'D - Kühlen'!#REF!</definedName>
    <definedName name="KA_invstk_beschick" localSheetId="7">#REF!</definedName>
    <definedName name="KA_invstk_beschick">#REF!</definedName>
    <definedName name="KA_invstk_einst" localSheetId="3">'D - Kühlen'!#REF!</definedName>
    <definedName name="KA_invstk_einst" localSheetId="7">#REF!</definedName>
    <definedName name="KA_invstk_einst">#REF!</definedName>
    <definedName name="KA_invstk_fahrz" localSheetId="3">'D - Kühlen'!#REF!</definedName>
    <definedName name="KA_invstk_fahrz" localSheetId="7">#REF!</definedName>
    <definedName name="KA_invstk_fahrz">#REF!</definedName>
    <definedName name="KA_invstk_grabung" localSheetId="3">'D - Kühlen'!#REF!</definedName>
    <definedName name="KA_invstk_grabung" localSheetId="7">#REF!</definedName>
    <definedName name="KA_invstk_grabung">#REF!</definedName>
    <definedName name="KA_invstk_heizh" localSheetId="3">'D - Kühlen'!#REF!</definedName>
    <definedName name="KA_invstk_heizh" localSheetId="7">#REF!</definedName>
    <definedName name="KA_invstk_heizh">#REF!</definedName>
    <definedName name="KA_invstk_hinst" localSheetId="3">'D - Kühlen'!#REF!</definedName>
    <definedName name="KA_invstk_hinst" localSheetId="7">#REF!</definedName>
    <definedName name="KA_invstk_hinst">#REF!</definedName>
    <definedName name="KA_invstk_hue" localSheetId="3">'D - Kühlen'!#REF!</definedName>
    <definedName name="KA_invstk_hue" localSheetId="7">#REF!</definedName>
    <definedName name="KA_invstk_hue">#REF!</definedName>
    <definedName name="KA_invstk_kessel" localSheetId="3">'D - Kühlen'!#REF!</definedName>
    <definedName name="KA_invstk_kessel" localSheetId="7">#REF!</definedName>
    <definedName name="KA_invstk_kessel">#REF!</definedName>
    <definedName name="KA_invstk_kran" localSheetId="3">'D - Kühlen'!#REF!</definedName>
    <definedName name="KA_invstk_kran" localSheetId="7">#REF!</definedName>
    <definedName name="KA_invstk_kran">#REF!</definedName>
    <definedName name="KA_invstk_lager" localSheetId="3">'D - Kühlen'!#REF!</definedName>
    <definedName name="KA_invstk_lager" localSheetId="7">#REF!</definedName>
    <definedName name="KA_invstk_lager">#REF!</definedName>
    <definedName name="KA_invstk_planung" localSheetId="3">'D - Kühlen'!#REF!</definedName>
    <definedName name="KA_invstk_planung" localSheetId="7">#REF!</definedName>
    <definedName name="KA_invstk_planung">#REF!</definedName>
    <definedName name="KA_invstk_rgrein" localSheetId="3">'D - Kühlen'!#REF!</definedName>
    <definedName name="KA_invstk_rgrein" localSheetId="7">#REF!</definedName>
    <definedName name="KA_invstk_rgrein">#REF!</definedName>
    <definedName name="KA_invstk_rohre" localSheetId="3">'D - Kühlen'!#REF!</definedName>
    <definedName name="KA_invstk_rohre" localSheetId="7">#REF!</definedName>
    <definedName name="KA_invstk_rohre">#REF!</definedName>
    <definedName name="KA_invstk_sonst" localSheetId="3">'D - Kühlen'!#REF!</definedName>
    <definedName name="KA_invstk_sonst" localSheetId="7">#REF!</definedName>
    <definedName name="KA_invstk_sonst">#REF!</definedName>
    <definedName name="KA_invstk_spitzenl" localSheetId="3">'D - Kühlen'!#REF!</definedName>
    <definedName name="KA_invstk_spitzenl" localSheetId="7">#REF!</definedName>
    <definedName name="KA_invstk_spitzenl">#REF!</definedName>
    <definedName name="KA_invstk_stahlb" localSheetId="3">'D - Kühlen'!#REF!</definedName>
    <definedName name="KA_invstk_stahlb" localSheetId="7">#REF!</definedName>
    <definedName name="KA_invstk_stahlb">#REF!</definedName>
    <definedName name="KA_invstk_wrg" localSheetId="3">'D - Kühlen'!#REF!</definedName>
    <definedName name="KA_invstk_wrg" localSheetId="7">#REF!</definedName>
    <definedName name="KA_invstk_wrg">#REF!</definedName>
    <definedName name="KA_Kk_Zins" localSheetId="3">'D - Kühlen'!#REF!</definedName>
    <definedName name="KA_Kk_Zins" localSheetId="7">#REF!</definedName>
    <definedName name="KA_Kk_Zins">#REF!</definedName>
    <definedName name="KA_kosten_miete" localSheetId="3">'D - Kühlen'!#REF!</definedName>
    <definedName name="KA_kosten_miete" localSheetId="7">#REF!</definedName>
    <definedName name="KA_kosten_miete">#REF!</definedName>
    <definedName name="KA_kosten_person" localSheetId="3">'D - Kühlen'!#REF!</definedName>
    <definedName name="KA_kosten_person" localSheetId="7">#REF!</definedName>
    <definedName name="KA_kosten_person">#REF!</definedName>
    <definedName name="KA_kosten_sonst" localSheetId="3">'D - Kühlen'!#REF!</definedName>
    <definedName name="KA_kosten_sonst" localSheetId="7">#REF!</definedName>
    <definedName name="KA_kosten_sonst">#REF!</definedName>
    <definedName name="KA_kosten_strom" localSheetId="3">'D - Kühlen'!#REF!</definedName>
    <definedName name="KA_kosten_strom" localSheetId="7">#REF!</definedName>
    <definedName name="KA_kosten_strom">#REF!</definedName>
    <definedName name="KA_Kredit_barwert" localSheetId="3">'D - Kühlen'!#REF!</definedName>
    <definedName name="KA_Kredit_barwert" localSheetId="7">#REF!</definedName>
    <definedName name="KA_Kredit_barwert">#REF!</definedName>
    <definedName name="KA_Kredit_laufzt" localSheetId="3">'D - Kühlen'!#REF!</definedName>
    <definedName name="KA_Kredit_laufzt" localSheetId="7">#REF!</definedName>
    <definedName name="KA_Kredit_laufzt">#REF!</definedName>
    <definedName name="KA_Kredit_zinsen" localSheetId="3">'D - Kühlen'!#REF!</definedName>
    <definedName name="KA_Kredit_zinsen" localSheetId="7">#REF!</definedName>
    <definedName name="KA_Kredit_zinsen">#REF!</definedName>
    <definedName name="KA_netzab_1" localSheetId="3">'D - Kühlen'!#REF!</definedName>
    <definedName name="KA_netzab_1" localSheetId="7">#REF!</definedName>
    <definedName name="KA_netzab_1">#REF!</definedName>
    <definedName name="KA_netzab_2" localSheetId="3">'D - Kühlen'!#REF!</definedName>
    <definedName name="KA_netzab_2" localSheetId="7">#REF!</definedName>
    <definedName name="KA_netzab_2">#REF!</definedName>
    <definedName name="KA_netzab_3" localSheetId="3">'D - Kühlen'!#REF!</definedName>
    <definedName name="KA_netzab_3" localSheetId="7">#REF!</definedName>
    <definedName name="KA_netzab_3">#REF!</definedName>
    <definedName name="KA_Preis_bm" localSheetId="3">'D - Kühlen'!#REF!</definedName>
    <definedName name="KA_Preis_bm" localSheetId="7">#REF!</definedName>
    <definedName name="KA_Preis_bm">#REF!</definedName>
    <definedName name="KA_Preis_öl" localSheetId="3">'D - Kühlen'!#REF!</definedName>
    <definedName name="KA_Preis_öl" localSheetId="7">#REF!</definedName>
    <definedName name="KA_Preis_öl">#REF!</definedName>
    <definedName name="KA_Preis_spitzenlast" localSheetId="3">'D - Kühlen'!#REF!</definedName>
    <definedName name="KA_Preis_spitzenlast" localSheetId="7">#REF!</definedName>
    <definedName name="KA_Preis_spitzenlast">#REF!</definedName>
    <definedName name="KA_Preis_wärme" localSheetId="3">'D - Kühlen'!#REF!</definedName>
    <definedName name="KA_Preis_wärme" localSheetId="7">#REF!</definedName>
    <definedName name="KA_Preis_wärme">#REF!</definedName>
    <definedName name="KA_verbrauch_strom" localSheetId="3">'D - Kühlen'!#REF!</definedName>
    <definedName name="KA_verbrauch_strom" localSheetId="7">#REF!</definedName>
    <definedName name="KA_verbrauch_strom">#REF!</definedName>
    <definedName name="KA_wag_1" localSheetId="3">'D - Kühlen'!#REF!</definedName>
    <definedName name="KA_wag_1" localSheetId="7">#REF!</definedName>
    <definedName name="KA_wag_1">#REF!</definedName>
    <definedName name="KA_wag_2" localSheetId="3">'D - Kühlen'!#REF!</definedName>
    <definedName name="KA_wag_2" localSheetId="7">#REF!</definedName>
    <definedName name="KA_wag_2">#REF!</definedName>
    <definedName name="KA_wag_3" localSheetId="3">'D - Kühlen'!#REF!</definedName>
    <definedName name="KA_wag_3" localSheetId="7">#REF!</definedName>
    <definedName name="KA_wag_3">#REF!</definedName>
    <definedName name="KA_Wärme_brnst" localSheetId="3">'D - Kühlen'!#REF!</definedName>
    <definedName name="KA_Wärme_brnst" localSheetId="7">#REF!</definedName>
    <definedName name="KA_Wärme_brnst">#REF!</definedName>
    <definedName name="KA_Wärme_prod" localSheetId="3">'D - Kühlen'!#REF!</definedName>
    <definedName name="KA_Wärme_prod" localSheetId="7">#REF!</definedName>
    <definedName name="KA_Wärme_prod">#REF!</definedName>
    <definedName name="KA_Wärme_verk" localSheetId="3">'D - Kühlen'!#REF!</definedName>
    <definedName name="KA_Wärme_verk" localSheetId="7">#REF!</definedName>
    <definedName name="KA_Wärme_verk">#REF!</definedName>
    <definedName name="keine_REF_KO_Hinweis">#REF!</definedName>
    <definedName name="Pumpen_Abweichung">#REF!</definedName>
    <definedName name="REF_KO_Hinweis">#REF!</definedName>
    <definedName name="weiter_betr_Invest" localSheetId="2">#REF!</definedName>
    <definedName name="weiter_betr_Invest">#REF!</definedName>
    <definedName name="weiter_betr_J" localSheetId="2">#REF!</definedName>
    <definedName name="weiter_betr_J">#REF!</definedName>
    <definedName name="weiter_betr_N" localSheetId="2">#REF!</definedName>
    <definedName name="weiter_betr_N">#REF!</definedName>
    <definedName name="weiter_betr_um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4" i="5" l="1"/>
  <c r="C11" i="24" s="1"/>
  <c r="C25" i="24" l="1"/>
  <c r="C20" i="24"/>
  <c r="E110" i="17"/>
  <c r="C17" i="24" s="1"/>
  <c r="E105" i="17"/>
  <c r="C16" i="24" s="1" a="1"/>
  <c r="C16" i="24" s="1"/>
  <c r="E92" i="17"/>
  <c r="C15" i="24" s="1"/>
  <c r="G135" i="5"/>
  <c r="C8" i="24" s="1"/>
  <c r="E117" i="17" l="1"/>
  <c r="C18" i="24" s="1"/>
  <c r="G17" i="23"/>
  <c r="C20" i="23" s="1"/>
  <c r="G142" i="5"/>
  <c r="G152" i="5" l="1"/>
  <c r="H154" i="5" s="1"/>
  <c r="C9" i="24"/>
  <c r="C24" i="24"/>
  <c r="G21" i="23"/>
  <c r="C26" i="24" s="1"/>
  <c r="F118" i="5"/>
  <c r="F112" i="5"/>
  <c r="F107" i="5"/>
  <c r="H85" i="17"/>
  <c r="I85" i="17"/>
  <c r="C10" i="24" l="1"/>
  <c r="G156" i="5"/>
  <c r="C12" i="24" s="1"/>
  <c r="E118" i="17"/>
  <c r="F120" i="17" s="1"/>
  <c r="O85" i="17"/>
  <c r="N85" i="17"/>
  <c r="M85" i="17"/>
  <c r="L85" i="17"/>
  <c r="K85" i="17"/>
  <c r="J85" i="17"/>
  <c r="G85" i="17"/>
  <c r="F85" i="17"/>
  <c r="E122" i="17" l="1"/>
  <c r="C21" i="24" s="1"/>
  <c r="C19" i="24"/>
  <c r="AB20" i="17"/>
  <c r="AA20" i="17"/>
  <c r="Z20" i="17"/>
  <c r="Y20" i="17"/>
  <c r="X20" i="17"/>
  <c r="W20" i="17"/>
  <c r="V20" i="17"/>
  <c r="U20" i="17"/>
  <c r="T20" i="17"/>
  <c r="S20" i="17"/>
  <c r="R20" i="17"/>
  <c r="Q20" i="17"/>
  <c r="P20" i="17"/>
  <c r="O20" i="17"/>
  <c r="N20" i="17"/>
  <c r="M20" i="17"/>
  <c r="L20" i="17"/>
  <c r="K20" i="17"/>
  <c r="J20" i="17"/>
  <c r="I20" i="17"/>
  <c r="H20" i="17"/>
  <c r="G20" i="17"/>
  <c r="F20" i="17"/>
  <c r="E20" i="17"/>
  <c r="D20" i="17"/>
  <c r="C20" i="17"/>
  <c r="AB19" i="17"/>
  <c r="AA19" i="17"/>
  <c r="Z19" i="17"/>
  <c r="Y19" i="17"/>
  <c r="X19" i="17"/>
  <c r="W19" i="17"/>
  <c r="V19" i="17"/>
  <c r="U19" i="17"/>
  <c r="T19" i="17"/>
  <c r="S19" i="17"/>
  <c r="R19" i="17"/>
  <c r="Q19" i="17"/>
  <c r="P19" i="17"/>
  <c r="O19" i="17"/>
  <c r="N19" i="17"/>
  <c r="M19" i="17"/>
  <c r="L19" i="17"/>
  <c r="K19" i="17"/>
  <c r="J19" i="17"/>
  <c r="I19" i="17"/>
  <c r="H19" i="17"/>
  <c r="G19" i="17"/>
  <c r="F19" i="17"/>
  <c r="E19" i="17"/>
  <c r="D19" i="17"/>
  <c r="C19" i="17"/>
  <c r="C28" i="24" l="1"/>
  <c r="I49" i="15"/>
  <c r="I48" i="15"/>
  <c r="I45" i="15"/>
  <c r="I42" i="15"/>
  <c r="I41" i="15"/>
  <c r="I34" i="15"/>
  <c r="I33" i="15"/>
  <c r="I30" i="15"/>
  <c r="I27" i="15"/>
  <c r="I26" i="15"/>
  <c r="I83" i="15"/>
  <c r="I65" i="18" l="1"/>
  <c r="I64" i="18"/>
  <c r="I63" i="18"/>
  <c r="I62" i="18"/>
  <c r="I61" i="18"/>
  <c r="I60" i="18"/>
  <c r="I59" i="18"/>
  <c r="I58" i="18"/>
  <c r="I57" i="18"/>
  <c r="I56" i="18"/>
  <c r="I55" i="18"/>
  <c r="I54" i="18"/>
  <c r="I53" i="18"/>
  <c r="I52" i="18"/>
  <c r="I51" i="18"/>
  <c r="I50" i="18"/>
  <c r="I49" i="18"/>
  <c r="I48" i="18"/>
  <c r="I47" i="18"/>
  <c r="I46" i="18"/>
  <c r="I45" i="18"/>
  <c r="I44" i="18"/>
  <c r="I43" i="18"/>
  <c r="I42" i="18"/>
  <c r="I41" i="18"/>
  <c r="I40" i="18"/>
  <c r="I39" i="18"/>
  <c r="I38" i="18"/>
  <c r="I37" i="18"/>
  <c r="I36" i="18"/>
  <c r="I35" i="18"/>
  <c r="I34" i="18"/>
  <c r="I33" i="18"/>
  <c r="I32" i="18"/>
  <c r="I31" i="18"/>
  <c r="I30" i="18"/>
  <c r="I29" i="18"/>
  <c r="I28" i="18"/>
  <c r="I27" i="18"/>
  <c r="I26" i="18"/>
  <c r="I25" i="18"/>
  <c r="I24" i="18"/>
  <c r="I23" i="18"/>
  <c r="I22" i="18"/>
  <c r="I21" i="18"/>
  <c r="I20" i="18"/>
  <c r="I19" i="18"/>
  <c r="I18" i="18"/>
  <c r="I17" i="18"/>
  <c r="I16" i="18"/>
  <c r="I15" i="18"/>
  <c r="I14" i="18"/>
  <c r="I13" i="18"/>
  <c r="I12" i="18"/>
  <c r="I11" i="18"/>
  <c r="I10" i="18"/>
  <c r="I9" i="18"/>
  <c r="I8" i="18"/>
  <c r="I7" i="18"/>
  <c r="I6" i="18"/>
  <c r="I5" i="18"/>
  <c r="I4" i="18"/>
  <c r="I3" i="18"/>
  <c r="B84"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8" authorId="0" shapeId="0" xr:uid="{62D08FE8-10DF-49B6-AFFE-C85CDEBFEC9C}">
      <text>
        <r>
          <rPr>
            <b/>
            <sz val="9"/>
            <color indexed="81"/>
            <rFont val="Segoe UI"/>
            <family val="2"/>
          </rPr>
          <t>z.B. Block A, Stiege 1</t>
        </r>
      </text>
    </comment>
    <comment ref="F40" authorId="0" shapeId="0" xr:uid="{D94E1438-0B33-4AD6-B850-7D58752910C4}">
      <text>
        <r>
          <rPr>
            <b/>
            <sz val="9"/>
            <color indexed="81"/>
            <rFont val="Segoe UI"/>
            <family val="2"/>
          </rPr>
          <t>z.B. Block A, Stiege 1</t>
        </r>
      </text>
    </comment>
    <comment ref="F67" authorId="0" shapeId="0" xr:uid="{3A49DE9B-708C-414D-BE47-8B0DF5798ED1}">
      <text>
        <r>
          <rPr>
            <b/>
            <sz val="9"/>
            <color indexed="81"/>
            <rFont val="Segoe UI"/>
            <family val="2"/>
          </rPr>
          <t>Z.B. Block A, Stiege 1</t>
        </r>
      </text>
    </comment>
    <comment ref="F83" authorId="0" shapeId="0" xr:uid="{A4FAB4B7-9C48-4615-9FA9-EEA2AC000AC8}">
      <text>
        <r>
          <rPr>
            <b/>
            <sz val="9"/>
            <color indexed="81"/>
            <rFont val="Segoe UI"/>
            <family val="2"/>
          </rPr>
          <t>Z.B. Block A, Stiege 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1" authorId="0" shapeId="0" xr:uid="{E3EAF9CB-93C1-4E7B-A5B6-0521FEF83B46}">
      <text>
        <r>
          <rPr>
            <b/>
            <sz val="9"/>
            <color indexed="81"/>
            <rFont val="Segoe UI"/>
            <family val="2"/>
          </rPr>
          <t>Bitte geben Sie an, mit welchem Brennstoff die Anlage betrieben wird z.B. Waldhackgut, Pellets, Strom, Ökostrom, Fernwärme (fossile Brennstoffe), Fernwärme (biogene Brennstoffe), Abwärme, Strom für Wärmepumpe (Standard oder Ökostrom), Biogas</t>
        </r>
        <r>
          <rPr>
            <sz val="9"/>
            <color indexed="81"/>
            <rFont val="Segoe UI"/>
            <family val="2"/>
          </rPr>
          <t xml:space="preserve">
</t>
        </r>
      </text>
    </comment>
    <comment ref="J40" authorId="0" shapeId="0" xr:uid="{BB9C137D-FB5C-47B7-95FA-ED574F714E1E}">
      <text>
        <r>
          <rPr>
            <b/>
            <sz val="9"/>
            <color indexed="81"/>
            <rFont val="Segoe UI"/>
            <family val="2"/>
          </rPr>
          <t>Bitte erfassen Sie hier jene Energieträger, mit denen die Gebäude bisher beheizt wurden und welche durch die neue Anlage ersetzt werden.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25" authorId="0" shapeId="0" xr:uid="{C4A73432-298A-448B-8C30-BD4CFC54822E}">
      <text>
        <r>
          <rPr>
            <sz val="9"/>
            <color indexed="81"/>
            <rFont val="Segoe UI"/>
            <family val="2"/>
          </rPr>
          <t>wählen Sie hier eine Bezeichnung lt. Ihrem vorgelegten Anlagenschema, Anlagenbuch, Projektbeschreibung,...</t>
        </r>
      </text>
    </comment>
    <comment ref="B31" authorId="0" shapeId="0" xr:uid="{41FC96E0-4461-4498-B910-29966866E766}">
      <text>
        <r>
          <rPr>
            <sz val="9"/>
            <color indexed="81"/>
            <rFont val="Segoe UI"/>
            <family val="2"/>
          </rPr>
          <t>sollte die Leckagerate vom Default-Wert von 3% p.a. abweichen, so bitten wir um entsprechenden Nachweis mittels Prüfbuch, Wartungsbericht, o.ä.
Laden Sie die entsprechenden Dokumente/Nachweise in der Online-Einreichung unter "weitere Unterlagen" hoch.</t>
        </r>
      </text>
    </comment>
    <comment ref="D31" authorId="0" shapeId="0" xr:uid="{1D15A804-A16C-40D2-9BD1-6513BD744717}">
      <text>
        <r>
          <rPr>
            <sz val="9"/>
            <color indexed="81"/>
            <rFont val="Segoe UI"/>
            <family val="2"/>
          </rPr>
          <t>sollte die Leckagerate vom Default-Wert von 3% p.a. abweichen, so bitten wir um entsprechenden Nachweis mittels Prüfbuch, Wartungsbericht, o.ä.
Laden Sie die entsprechenden Dokumente/Nachweise in der Online-Einreichung unter "weitere Unterlagen" hoch.</t>
        </r>
      </text>
    </comment>
    <comment ref="B40" authorId="0" shapeId="0" xr:uid="{27474CD5-D331-4B45-AE57-75B744403452}">
      <text>
        <r>
          <rPr>
            <sz val="9"/>
            <color indexed="81"/>
            <rFont val="Segoe UI"/>
            <family val="2"/>
          </rPr>
          <t>wählen Sie hier eine Bezeichnung lt. Ihrem vorgelegten Anlagenschema, Anlagenbuch, Projektbeschreibung,...</t>
        </r>
      </text>
    </comment>
    <comment ref="B46" authorId="0" shapeId="0" xr:uid="{21BBBDBB-5A64-49E6-AC38-C7B734DA1ED6}">
      <text>
        <r>
          <rPr>
            <sz val="9"/>
            <color indexed="81"/>
            <rFont val="Segoe UI"/>
            <family val="2"/>
          </rPr>
          <t>sollte die Leckagerate vom Default-Wert von 3% p.a. abweichen, so bitten wir um entsprechenden Nachweis mittels Prüfbuch, Wartungsbericht, o.ä.
Laden Sie die entsprechenden Dokumente/Nachweise in der Online-Einreichung unter "weitere Unterlagen" hoch.</t>
        </r>
      </text>
    </comment>
    <comment ref="B71" authorId="0" shapeId="0" xr:uid="{C87EC483-F372-43BC-8A6A-E4E27C2829E2}">
      <text>
        <r>
          <rPr>
            <b/>
            <sz val="9"/>
            <color indexed="81"/>
            <rFont val="Segoe UI"/>
            <family val="2"/>
          </rPr>
          <t>Hinweis: Um weitere Zeilen hinzuzufügen, klicken Sie bitte auf das "+" bei Zeile 82  (links).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0" authorId="0" shapeId="0" xr:uid="{5A111D44-F70E-4DCD-AFA2-6948620A8497}">
      <text>
        <r>
          <rPr>
            <b/>
            <sz val="9"/>
            <color indexed="81"/>
            <rFont val="Segoe UI"/>
            <family val="2"/>
          </rPr>
          <t>z.B. Block A, Stiege 1</t>
        </r>
      </text>
    </comment>
    <comment ref="F32" authorId="0" shapeId="0" xr:uid="{3EF09DA9-1649-461F-AFB2-02D1E8C2620E}">
      <text>
        <r>
          <rPr>
            <b/>
            <sz val="9"/>
            <color indexed="81"/>
            <rFont val="Segoe UI"/>
            <family val="2"/>
          </rPr>
          <t>z.B. Block A, Stiege 1</t>
        </r>
      </text>
    </comment>
    <comment ref="F54" authorId="0" shapeId="0" xr:uid="{F8FADCC4-9005-4B6D-B34D-6935E28FAF56}">
      <text>
        <r>
          <rPr>
            <b/>
            <sz val="9"/>
            <color indexed="81"/>
            <rFont val="Segoe UI"/>
            <family val="2"/>
          </rPr>
          <t>z.B. Block A, Stiege 1</t>
        </r>
      </text>
    </comment>
    <comment ref="F76" authorId="0" shapeId="0" xr:uid="{225FD7C7-44EB-46B5-A3BB-5FC421942915}">
      <text>
        <r>
          <rPr>
            <b/>
            <sz val="9"/>
            <color indexed="81"/>
            <rFont val="Segoe UI"/>
            <family val="2"/>
          </rPr>
          <t>z.B. Block A, Stiege 1</t>
        </r>
      </text>
    </comment>
    <comment ref="F98" authorId="0" shapeId="0" xr:uid="{5E873C86-3F42-4DB9-9694-5FC8FAED5CCE}">
      <text>
        <r>
          <rPr>
            <b/>
            <sz val="9"/>
            <color indexed="81"/>
            <rFont val="Segoe UI"/>
            <family val="2"/>
          </rPr>
          <t>z.B. Block A, Stiege 1</t>
        </r>
      </text>
    </comment>
    <comment ref="F120" authorId="0" shapeId="0" xr:uid="{FF08F8CA-AAB2-4D60-8FB7-F4F4B8048F9C}">
      <text>
        <r>
          <rPr>
            <b/>
            <sz val="9"/>
            <color indexed="81"/>
            <rFont val="Segoe UI"/>
            <family val="2"/>
          </rPr>
          <t>z.B. Block A, Stiege 1</t>
        </r>
      </text>
    </comment>
    <comment ref="F143" authorId="0" shapeId="0" xr:uid="{9A5FA5E4-CB5E-4419-ACDD-74EEBC35DD72}">
      <text>
        <r>
          <rPr>
            <b/>
            <sz val="9"/>
            <color indexed="81"/>
            <rFont val="Segoe UI"/>
            <family val="2"/>
          </rPr>
          <t>z.B. Block A, Stiege 1</t>
        </r>
      </text>
    </comment>
    <comment ref="F165" authorId="0" shapeId="0" xr:uid="{D069D2C3-C493-485B-9504-140F92F932DB}">
      <text>
        <r>
          <rPr>
            <b/>
            <sz val="9"/>
            <color indexed="81"/>
            <rFont val="Segoe UI"/>
            <family val="2"/>
          </rPr>
          <t>z.B. Block A, Stiege 1</t>
        </r>
      </text>
    </comment>
    <comment ref="F189" authorId="0" shapeId="0" xr:uid="{8D34BC01-1D8B-404E-9D5C-02AD2EF5F9D1}">
      <text>
        <r>
          <rPr>
            <b/>
            <sz val="9"/>
            <color indexed="81"/>
            <rFont val="Segoe UI"/>
            <family val="2"/>
          </rPr>
          <t>Z.B. Block A, Stiege 1</t>
        </r>
      </text>
    </comment>
    <comment ref="F206" authorId="0" shapeId="0" xr:uid="{8B0BC814-EBC3-4875-A191-D455D9A4B0C6}">
      <text>
        <r>
          <rPr>
            <b/>
            <sz val="9"/>
            <color indexed="81"/>
            <rFont val="Segoe UI"/>
            <family val="2"/>
          </rPr>
          <t>Z.B. Block A, Stiege 1</t>
        </r>
      </text>
    </comment>
    <comment ref="F222" authorId="0" shapeId="0" xr:uid="{65A3C13F-5DF3-4022-8F5E-7D825B53AC15}">
      <text>
        <r>
          <rPr>
            <b/>
            <sz val="9"/>
            <color indexed="81"/>
            <rFont val="Segoe UI"/>
            <family val="2"/>
          </rPr>
          <t>Z.B. Block A, Stiege 1</t>
        </r>
      </text>
    </comment>
    <comment ref="F239" authorId="0" shapeId="0" xr:uid="{043D0B83-25D3-4D01-9755-DB335A79F864}">
      <text>
        <r>
          <rPr>
            <b/>
            <sz val="9"/>
            <color indexed="81"/>
            <rFont val="Segoe UI"/>
            <family val="2"/>
          </rPr>
          <t>Z.B. Block A, Stiege 1</t>
        </r>
      </text>
    </comment>
    <comment ref="F256" authorId="0" shapeId="0" xr:uid="{F4646B68-A3DB-4912-B220-58B814443308}">
      <text>
        <r>
          <rPr>
            <b/>
            <sz val="9"/>
            <color indexed="81"/>
            <rFont val="Segoe UI"/>
            <family val="2"/>
          </rPr>
          <t>Z.B. Block A, Stiege 1</t>
        </r>
      </text>
    </comment>
    <comment ref="F273" authorId="0" shapeId="0" xr:uid="{86467981-4E7C-4AF5-8F59-EDD175DBF351}">
      <text>
        <r>
          <rPr>
            <b/>
            <sz val="9"/>
            <color indexed="81"/>
            <rFont val="Segoe UI"/>
            <family val="2"/>
          </rPr>
          <t>Z.B. Block A, Stiege 1</t>
        </r>
      </text>
    </comment>
    <comment ref="F289" authorId="0" shapeId="0" xr:uid="{51DCBA10-0FAB-40D5-8E05-4D2627F75744}">
      <text>
        <r>
          <rPr>
            <b/>
            <sz val="9"/>
            <color indexed="81"/>
            <rFont val="Segoe UI"/>
            <family val="2"/>
          </rPr>
          <t>Z.B. Block A, Stiege 1</t>
        </r>
      </text>
    </comment>
    <comment ref="F305" authorId="0" shapeId="0" xr:uid="{9892FD54-6F39-4851-8CE7-3A39A5231E47}">
      <text>
        <r>
          <rPr>
            <b/>
            <sz val="9"/>
            <color indexed="81"/>
            <rFont val="Segoe UI"/>
            <family val="2"/>
          </rPr>
          <t>Z.B. Block A, Stiege 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<sst xmlns="http://schemas.openxmlformats.org/spreadsheetml/2006/main" count="955" uniqueCount="484">
  <si>
    <t>Eine Umweltförderung des BMK – managed by Kommunalkredit Public Consulting</t>
  </si>
  <si>
    <t>Projektbeschreibung</t>
  </si>
  <si>
    <t>bitte auswählen</t>
  </si>
  <si>
    <t>Nr.</t>
  </si>
  <si>
    <t>Fügen Sie bei Bedarf weitere Zeilen ein!</t>
  </si>
  <si>
    <t>Gesamtkosten</t>
  </si>
  <si>
    <t>Name</t>
  </si>
  <si>
    <t>Bioethanol</t>
  </si>
  <si>
    <t>Biodiesel</t>
  </si>
  <si>
    <t>Pellets</t>
  </si>
  <si>
    <t>Heizöl</t>
  </si>
  <si>
    <t>Kohle</t>
  </si>
  <si>
    <t>Holz</t>
  </si>
  <si>
    <t>Flüssiggas</t>
  </si>
  <si>
    <t>Fernwärme (fossile Brennstoffe)</t>
  </si>
  <si>
    <t>Fernwärme (biogene Brennstoffe)</t>
  </si>
  <si>
    <t>Erdgas</t>
  </si>
  <si>
    <t>Themenfeld</t>
  </si>
  <si>
    <t>Energieeffiziente Kulturbetriebe</t>
  </si>
  <si>
    <t>Energieeffiziente Sportstätten</t>
  </si>
  <si>
    <t>HINWEIS</t>
  </si>
  <si>
    <t>Beschreibung der geplanten Maßnahmen</t>
  </si>
  <si>
    <t>Fenster, Fenstertüren, Verglaste Türen</t>
  </si>
  <si>
    <t>Transparente Bauteile</t>
  </si>
  <si>
    <t>Türen und Tore</t>
  </si>
  <si>
    <t>Dachschrägen und Decken (gegen Außenluft / unbeheizte Dachräume)</t>
  </si>
  <si>
    <t>Modul A</t>
  </si>
  <si>
    <t>Art der Maßnahme</t>
  </si>
  <si>
    <t>Wärmepumpe</t>
  </si>
  <si>
    <t>Thermische Solaranlage</t>
  </si>
  <si>
    <t>Anlage 2</t>
  </si>
  <si>
    <t>Anlage 3</t>
  </si>
  <si>
    <t>Anlage 4</t>
  </si>
  <si>
    <t>Anlagen-Name/Bezeichnung</t>
  </si>
  <si>
    <t>[-]</t>
  </si>
  <si>
    <t>Ja</t>
  </si>
  <si>
    <t>Nein</t>
  </si>
  <si>
    <t xml:space="preserve"> -</t>
  </si>
  <si>
    <t>Innenbeleuchtung</t>
  </si>
  <si>
    <t>Name:</t>
  </si>
  <si>
    <t>Firma:</t>
  </si>
  <si>
    <t>Anschrift:</t>
  </si>
  <si>
    <t>VERPFLICHTEND 
AntragstellerIn</t>
  </si>
  <si>
    <t>NAME UND FUNKTION IN BLOCKBUCHSTABEN</t>
  </si>
  <si>
    <t>EER</t>
  </si>
  <si>
    <t>stellen Sie auch jene Anlagen dar die im Bestand bzw. in Betrieb bleiben</t>
  </si>
  <si>
    <t>Free Cooling</t>
  </si>
  <si>
    <t>Bitte beachten Sie, dass im Bereich „Free Cooling“ nur jene Kosten anerkannt werden können, welche nur für das Free Cooling erforderlich sind. Bei gleichzeitiger Nutzung des Brunnens/der Tiefenbohrungen/Luft-Außengerät und der entsprechenden Infrastruktur für die Wärmebereitstellung durch eine Wärmepumpe werden diese Kosten der Wärmepumpe zugerechnet.</t>
  </si>
  <si>
    <t>Firma /
qualifizierter Planer</t>
  </si>
  <si>
    <t>Hackgut</t>
  </si>
  <si>
    <t>Stückholz</t>
  </si>
  <si>
    <t>Anforderungen</t>
  </si>
  <si>
    <t>OPTIMIERT</t>
  </si>
  <si>
    <t>BESTAND</t>
  </si>
  <si>
    <t>Stellungnahme/Begründung, falls sich die Kälteleistung und/oder die bereitgestellte Kälteenergie bei der optimierten Anlage verringert</t>
  </si>
  <si>
    <t>Energieeffiziente Rettungsorganisation</t>
  </si>
  <si>
    <t>A1. Einzelmaßnahmen</t>
  </si>
  <si>
    <t>Ja/Nein Dropdown</t>
  </si>
  <si>
    <t>Art der Leistungen</t>
  </si>
  <si>
    <t>Kostenaufstellung</t>
  </si>
  <si>
    <t>Drop-Down Energieträger</t>
  </si>
  <si>
    <t>Modul B</t>
  </si>
  <si>
    <t>Heizungsoptimierung</t>
  </si>
  <si>
    <t>Wärmerückgewinnung</t>
  </si>
  <si>
    <t>Pufferspeicher</t>
  </si>
  <si>
    <t>Sonstiges</t>
  </si>
  <si>
    <t>Wärmepumpe (Abwärme)</t>
  </si>
  <si>
    <t>Steuerungstechnik (MSR)</t>
  </si>
  <si>
    <t>Zentrallüftungsgerät  (Achtung OIB Richtlinie 6)</t>
  </si>
  <si>
    <t>Straßen- und Außenbeleuchtung</t>
  </si>
  <si>
    <t>Flutlichtanlage</t>
  </si>
  <si>
    <t>Modul C.1</t>
  </si>
  <si>
    <t>Bühnenbeleuchtung und Beleuchtung von Exponaten</t>
  </si>
  <si>
    <t>Modul D</t>
  </si>
  <si>
    <t>Prozesskälteanlagen</t>
  </si>
  <si>
    <t>Anlage1</t>
  </si>
  <si>
    <t>Energieeffiziente und klimafreundliche Kühlung</t>
  </si>
  <si>
    <t>Art der Leistung (Kosten)</t>
  </si>
  <si>
    <t>Planung</t>
  </si>
  <si>
    <t>Erstellung Energieausweis</t>
  </si>
  <si>
    <t>Modul C.2 - Beleuchtung</t>
  </si>
  <si>
    <t>Anm. : Die Planungskosten im Anteil von 10% der Projektkosten förderfähig.</t>
  </si>
  <si>
    <t>Umstellung auf Kälteanlagen, die alternative/natürliche Kältemittel (wie zum Beispiel CO2, Ammoniak, Propan, …) beziehungsweise Kältemittel mit einem GWP weniger als 150 einsetzen</t>
  </si>
  <si>
    <t>D. Kühlung</t>
  </si>
  <si>
    <t>Holzheizungen / Biomasse Einzelanlagen</t>
  </si>
  <si>
    <t>Nah- / Fernwärmeanschluss</t>
  </si>
  <si>
    <t>Wärmepumpen</t>
  </si>
  <si>
    <t>Allgemeine Angaben</t>
  </si>
  <si>
    <t>Typenbezeichnung</t>
  </si>
  <si>
    <t xml:space="preserve">Kältemittel Nummer [R] </t>
  </si>
  <si>
    <t>Sicherheits-klasse</t>
  </si>
  <si>
    <t>DGRL (PED) - Gruppe</t>
  </si>
  <si>
    <t>prakt. Grenzwert (kg/m³)</t>
  </si>
  <si>
    <t>Brennbar-keit LFL (kg/m³)</t>
  </si>
  <si>
    <t>Siedepunkt (°C)</t>
  </si>
  <si>
    <t>ODP</t>
  </si>
  <si>
    <t>R…. + Name</t>
  </si>
  <si>
    <t>GWP (100 Jr ITH)
(kg/kg)
IPCC 4</t>
  </si>
  <si>
    <t>GWP (100 Jr ITH)
(kg/kg)
IPCC 5</t>
  </si>
  <si>
    <t>A1</t>
  </si>
  <si>
    <t>-</t>
  </si>
  <si>
    <t xml:space="preserve">B2 </t>
  </si>
  <si>
    <t>A2L</t>
  </si>
  <si>
    <t>Methan</t>
  </si>
  <si>
    <t>A3</t>
  </si>
  <si>
    <t>Ethan</t>
  </si>
  <si>
    <t>Propan</t>
  </si>
  <si>
    <t>Butan</t>
  </si>
  <si>
    <t>Pentan</t>
  </si>
  <si>
    <t>Ammoniak</t>
  </si>
  <si>
    <t>B2L</t>
  </si>
  <si>
    <r>
      <t>CO</t>
    </r>
    <r>
      <rPr>
        <vertAlign val="subscript"/>
        <sz val="11"/>
        <color theme="1"/>
        <rFont val="Arial"/>
        <family val="2"/>
      </rPr>
      <t>2</t>
    </r>
  </si>
  <si>
    <t>Ethen</t>
  </si>
  <si>
    <t>Propen</t>
  </si>
  <si>
    <t>1233zd</t>
  </si>
  <si>
    <t>1234yf</t>
  </si>
  <si>
    <t>1234ze</t>
  </si>
  <si>
    <t>134a</t>
  </si>
  <si>
    <t>143a</t>
  </si>
  <si>
    <t>152a</t>
  </si>
  <si>
    <t>A2</t>
  </si>
  <si>
    <t>245fa</t>
  </si>
  <si>
    <t>B1</t>
  </si>
  <si>
    <t>404A</t>
  </si>
  <si>
    <t>"-46,5 bis -45,7"</t>
  </si>
  <si>
    <t>407C</t>
  </si>
  <si>
    <t>"-43,8 bis -36,7"</t>
  </si>
  <si>
    <t>407F</t>
  </si>
  <si>
    <t>"-46,1 bis -39,7"</t>
  </si>
  <si>
    <t>410A</t>
  </si>
  <si>
    <t>"-51,6 bis -51,5"</t>
  </si>
  <si>
    <t>413A</t>
  </si>
  <si>
    <t>"-29,4 bis -27,4"</t>
  </si>
  <si>
    <t>417A</t>
  </si>
  <si>
    <t>"-38,0 bis -32,9"</t>
  </si>
  <si>
    <t>422D</t>
  </si>
  <si>
    <t>"-43,2 bis -38,4"</t>
  </si>
  <si>
    <t>423A</t>
  </si>
  <si>
    <t>"-24,2 bis -23,5"</t>
  </si>
  <si>
    <t>429A</t>
  </si>
  <si>
    <t>"-26,0 bis -25,6"</t>
  </si>
  <si>
    <t>430A</t>
  </si>
  <si>
    <t>"-27,6 bis -27,6"</t>
  </si>
  <si>
    <t>433C</t>
  </si>
  <si>
    <t>"-44,3 bis -43,9"</t>
  </si>
  <si>
    <t>440A</t>
  </si>
  <si>
    <t>"-25,5 bis -24,3"</t>
  </si>
  <si>
    <t>441A</t>
  </si>
  <si>
    <t>"-41,9 bis -20,4"</t>
  </si>
  <si>
    <t>443A</t>
  </si>
  <si>
    <t>"-44,8 bis -41,2"</t>
  </si>
  <si>
    <t>444A</t>
  </si>
  <si>
    <t>"-34,3 bis -24,3"</t>
  </si>
  <si>
    <t>445A</t>
  </si>
  <si>
    <t>"-50,3 bis -23,5"</t>
  </si>
  <si>
    <t>446A</t>
  </si>
  <si>
    <t>"-49,4 bis -44,0"</t>
  </si>
  <si>
    <t>447A</t>
  </si>
  <si>
    <t>"-49,3 bis -44,2"</t>
  </si>
  <si>
    <t>448A</t>
  </si>
  <si>
    <t>"-45,9 bis -39,8"</t>
  </si>
  <si>
    <t>449A</t>
  </si>
  <si>
    <t>"-46,0 bis -39,9"</t>
  </si>
  <si>
    <t>450A</t>
  </si>
  <si>
    <t>"-23,4 bis -22,8"</t>
  </si>
  <si>
    <t>451A</t>
  </si>
  <si>
    <t>"-30,8 bis -30,5"</t>
  </si>
  <si>
    <t>451B</t>
  </si>
  <si>
    <t>"-31,0 bis -30,6"</t>
  </si>
  <si>
    <t>452A</t>
  </si>
  <si>
    <t>"-47,0 bis -43,2"</t>
  </si>
  <si>
    <t>453A</t>
  </si>
  <si>
    <t>"-42,2 bis -35,0"</t>
  </si>
  <si>
    <t>454A</t>
  </si>
  <si>
    <t>455A</t>
  </si>
  <si>
    <t>456A</t>
  </si>
  <si>
    <t>457A</t>
  </si>
  <si>
    <t>458A</t>
  </si>
  <si>
    <t>459A</t>
  </si>
  <si>
    <t>460A</t>
  </si>
  <si>
    <t>507A</t>
  </si>
  <si>
    <t>510A</t>
  </si>
  <si>
    <t>511A</t>
  </si>
  <si>
    <t>512A</t>
  </si>
  <si>
    <t>513A</t>
  </si>
  <si>
    <t>514A</t>
  </si>
  <si>
    <t>515A</t>
  </si>
  <si>
    <t>600a</t>
  </si>
  <si>
    <t>Isobutan</t>
  </si>
  <si>
    <t>601a</t>
  </si>
  <si>
    <t>Isopentan</t>
  </si>
  <si>
    <t>E170</t>
  </si>
  <si>
    <t>BITTE VOR DIESER ZEILE WEITERE KM EINFÜGEN</t>
  </si>
  <si>
    <t>Sonstige</t>
  </si>
  <si>
    <t>Art WP</t>
  </si>
  <si>
    <t>Luft/Wasser</t>
  </si>
  <si>
    <t>Wasser/Wasser</t>
  </si>
  <si>
    <t>Sole/Wasser</t>
  </si>
  <si>
    <t>Strom</t>
  </si>
  <si>
    <t>kein Strom aus EET</t>
  </si>
  <si>
    <t>Zukauf von Ökostrom</t>
  </si>
  <si>
    <t>Eigene Erzeugung</t>
  </si>
  <si>
    <t>Thermische Nennwärmeleistung [kW]</t>
  </si>
  <si>
    <t>Holzheizung / Biomasse Einzelanlagen</t>
  </si>
  <si>
    <t>Waldhackgut</t>
  </si>
  <si>
    <t xml:space="preserve">Sonstiger: </t>
  </si>
  <si>
    <t>Solaranlage</t>
  </si>
  <si>
    <t>Hersteller</t>
  </si>
  <si>
    <t>Typenprüfung nach ES 12975</t>
  </si>
  <si>
    <t>Solar Keymark Zertifikat</t>
  </si>
  <si>
    <t>Österreischisches Umweltzeichen</t>
  </si>
  <si>
    <t>Fenster / Außentüren</t>
  </si>
  <si>
    <t>Sektionaltore / Rollentore / Lichtkuppeln</t>
  </si>
  <si>
    <t>Steil- und Flachdach</t>
  </si>
  <si>
    <t>klimafreundlich</t>
  </si>
  <si>
    <t>hocheffizient</t>
  </si>
  <si>
    <t>Standardkollektor</t>
  </si>
  <si>
    <t>Vakuumkollektor</t>
  </si>
  <si>
    <t>Luftkollektor</t>
  </si>
  <si>
    <t>Fernwärme</t>
  </si>
  <si>
    <t>Angaben zum Projekt</t>
  </si>
  <si>
    <t>trifft zu</t>
  </si>
  <si>
    <t>Trifft zu ?</t>
  </si>
  <si>
    <t>wurde erstellt und liegt bei</t>
  </si>
  <si>
    <t>wird nachgereicht</t>
  </si>
  <si>
    <t xml:space="preserve">trifft nicht zu </t>
  </si>
  <si>
    <t>Energieausweis</t>
  </si>
  <si>
    <t>Oberste Geschoßdecke</t>
  </si>
  <si>
    <t>VERPFLICHTEND - Unterfertigung (Stempel und Unterschrift) durch antragstellenden Person</t>
  </si>
  <si>
    <t>VERPFLICHTEND - Unterfertigung (Unterschrift und Stempel) durch planende Person / FIRMA</t>
  </si>
  <si>
    <t>Unterschriften</t>
  </si>
  <si>
    <t>Nettokosten
[EUR]</t>
  </si>
  <si>
    <t>Summe</t>
  </si>
  <si>
    <t>Angebotsnummer /
Kostenschätzung</t>
  </si>
  <si>
    <t>Antriebsleistung [kW_el]</t>
  </si>
  <si>
    <t>Kälteleistung [kW_Kälte]</t>
  </si>
  <si>
    <t>Kältemittel [R xxxx]</t>
  </si>
  <si>
    <t>Füllmenge[kg]</t>
  </si>
  <si>
    <t>Leckagerate [%/a]</t>
  </si>
  <si>
    <t>Laufzeiten [h/a]</t>
  </si>
  <si>
    <t>elektrische Energie [kWh/a]</t>
  </si>
  <si>
    <t>Kälteenergie [kWh/a]</t>
  </si>
  <si>
    <t>Kälteverteilung - Direktverdamfer / Kälteträger (Sole, Eiswasser,…)</t>
  </si>
  <si>
    <t>Planerin / Planer oder ausführende Fachfirma</t>
  </si>
  <si>
    <t>Als beauftagte Planerin, beauftragter Planer beziehungsweise ausführenden Firma bestätige ich, dass die oben angeführten technischen Angaben vollständig und korrekt ausgefüllt wurde und die  technischen Voraussetzungen den oben genannten Anforderungen entsprechen.</t>
  </si>
  <si>
    <t>Themenfeld ohne Kultur</t>
  </si>
  <si>
    <t>Analge 4</t>
  </si>
  <si>
    <t xml:space="preserve">Modul B - Wärme und Kälteversorgung </t>
  </si>
  <si>
    <t>Thermische Sanierung</t>
  </si>
  <si>
    <t>Bezeichnung des Gebäudes</t>
  </si>
  <si>
    <t>Adresse</t>
  </si>
  <si>
    <t xml:space="preserve">Nutzung des Gebäudes </t>
  </si>
  <si>
    <t>Gewerblich genutzter Teil [m²]</t>
  </si>
  <si>
    <t>Wohnflächen [m²]</t>
  </si>
  <si>
    <t>Vor der Maßnahme</t>
  </si>
  <si>
    <t>Nach der Maßnahme</t>
  </si>
  <si>
    <t>denkmalgeschütztes Gebäude</t>
  </si>
  <si>
    <t>dankmalgeschütztes Gebäude</t>
  </si>
  <si>
    <t>konditioniertes Bruttovolumen [m³]</t>
  </si>
  <si>
    <t>Charakteristische Länge lc [m]</t>
  </si>
  <si>
    <t xml:space="preserve">Gesamt-Energieeffizienzfaktor  (fGEE) [-]  </t>
  </si>
  <si>
    <t>Daten zur Sanierung</t>
  </si>
  <si>
    <t>Maßnahmen zur Reduktion des Heizwärme- und Kühlbedarfes</t>
  </si>
  <si>
    <t>Art der Leistung:</t>
  </si>
  <si>
    <t xml:space="preserve">Energiemanagement des Quartiers  </t>
  </si>
  <si>
    <t>Maßnahmen zur effizienten Energienutzung in der Haustechnik</t>
  </si>
  <si>
    <t xml:space="preserve">Umstellung auf Niedertemperatur </t>
  </si>
  <si>
    <t xml:space="preserve">Optimierung des Blau- und Grauwassermanagement </t>
  </si>
  <si>
    <t>Modulfläche [m²]</t>
  </si>
  <si>
    <t xml:space="preserve"> Jährl. Energieertrag [kWh/a]</t>
  </si>
  <si>
    <r>
      <t xml:space="preserve">Installierte Modulleistung [KW </t>
    </r>
    <r>
      <rPr>
        <vertAlign val="subscript"/>
        <sz val="12"/>
        <rFont val="Calibri"/>
        <family val="2"/>
        <scheme val="minor"/>
      </rPr>
      <t>peak</t>
    </r>
    <r>
      <rPr>
        <sz val="12"/>
        <rFont val="Calibri"/>
        <family val="2"/>
        <scheme val="minor"/>
      </rPr>
      <t>]</t>
    </r>
  </si>
  <si>
    <t>Photovoltaikanlage</t>
  </si>
  <si>
    <t>Kobination aus allen Modulen</t>
  </si>
  <si>
    <t xml:space="preserve">Baujahr der Gebäude (Datum der Baubewilligung): </t>
  </si>
  <si>
    <t>Wohnflächen [BGF m²]</t>
  </si>
  <si>
    <r>
      <t>Jährlicher referenzierter Heizwärmebedarf (HWB</t>
    </r>
    <r>
      <rPr>
        <vertAlign val="subscript"/>
        <sz val="11"/>
        <rFont val="Calibri"/>
        <family val="2"/>
      </rPr>
      <t>REF,RK</t>
    </r>
    <r>
      <rPr>
        <sz val="11"/>
        <rFont val="Calibri"/>
        <family val="2"/>
      </rPr>
      <t xml:space="preserve">) </t>
    </r>
    <r>
      <rPr>
        <sz val="10"/>
        <rFont val="Calibri"/>
        <family val="2"/>
      </rPr>
      <t>[kWh/m²a]</t>
    </r>
  </si>
  <si>
    <t xml:space="preserve">Nach der Errichtung </t>
  </si>
  <si>
    <r>
      <t>Primärenergiebedarf (PEBSK) [kWh/m</t>
    </r>
    <r>
      <rPr>
        <vertAlign val="superscript"/>
        <sz val="10"/>
        <rFont val="Calibri"/>
        <family val="2"/>
        <scheme val="minor"/>
      </rPr>
      <t>2</t>
    </r>
    <r>
      <rPr>
        <sz val="10"/>
        <rFont val="Calibri"/>
        <family val="2"/>
        <scheme val="minor"/>
      </rPr>
      <t>a]</t>
    </r>
  </si>
  <si>
    <t>*) unter Berücksichtigung des künftigen Wärmesystem jedoch ohne Renovierungsmaßnahmen</t>
  </si>
  <si>
    <t xml:space="preserve">Primärenergiebedarf (PEBSK) [kWh/m²a] *)
</t>
  </si>
  <si>
    <t>Energieeinsparung [kWh/a Nutzenergie]</t>
  </si>
  <si>
    <t>Eingesparte Trinkwassermenge [Liter]</t>
  </si>
  <si>
    <t xml:space="preserve">Modul A2 - Sanieren und Neubau </t>
  </si>
  <si>
    <t>Kobination aus den Modulen A2 und B</t>
  </si>
  <si>
    <t>Modul C - Dekarbonisierungvon Erzeugungsanlagen</t>
  </si>
  <si>
    <t>Gewerbeflächen [BGF m²]</t>
  </si>
  <si>
    <t>Gebäude 1</t>
  </si>
  <si>
    <t xml:space="preserve">Bei weiteren Gebäuden, verwenden Sie bitten Abschnitt "A2 weitere Gebäude" </t>
  </si>
  <si>
    <t>Gebäude 3</t>
  </si>
  <si>
    <t>Gebäude 4</t>
  </si>
  <si>
    <t>Gebäude 5</t>
  </si>
  <si>
    <t>Gebäude 6</t>
  </si>
  <si>
    <t>Gebäude 7</t>
  </si>
  <si>
    <t>Gebäude 8</t>
  </si>
  <si>
    <t>Gebäude 9</t>
  </si>
  <si>
    <t>Gebäude 10</t>
  </si>
  <si>
    <t>Gebäude 1 N</t>
  </si>
  <si>
    <t>Gebäude 2 N</t>
  </si>
  <si>
    <t>Gebäude 3 N</t>
  </si>
  <si>
    <t>Gebäude 4 N</t>
  </si>
  <si>
    <t>Gebäude 5 N</t>
  </si>
  <si>
    <t>Gebäude 6 N</t>
  </si>
  <si>
    <t>Gebäude 7 N</t>
  </si>
  <si>
    <t>Gebäude 8 N</t>
  </si>
  <si>
    <t>Gebäude 9 N</t>
  </si>
  <si>
    <t>Gebäude 10 N</t>
  </si>
  <si>
    <t>Anlagen-
komponente 1</t>
  </si>
  <si>
    <t>Anlagen-
komponente 2</t>
  </si>
  <si>
    <t>Anlagen-
komponente 3</t>
  </si>
  <si>
    <t>Anlagen-
komponente 4</t>
  </si>
  <si>
    <t>Anlagen-
komponente 5</t>
  </si>
  <si>
    <t>Anlagen-
komponente 6</t>
  </si>
  <si>
    <t>Anlagen-
komponente 7</t>
  </si>
  <si>
    <t>Anlagen-
komponente 8</t>
  </si>
  <si>
    <t>Anlagen-
komponente 9</t>
  </si>
  <si>
    <t>Anlagen-
komponente 10</t>
  </si>
  <si>
    <t>Anlagen-
komponente 11</t>
  </si>
  <si>
    <t>Anlagen-
komponente 12</t>
  </si>
  <si>
    <t>Anlagen-
komponente 13</t>
  </si>
  <si>
    <t>Anlagen-
komponente 14</t>
  </si>
  <si>
    <t>Anlagen-
komponente 15</t>
  </si>
  <si>
    <t>Anlagen-
komponente 16</t>
  </si>
  <si>
    <t>Anlagen-
komponente 17</t>
  </si>
  <si>
    <t>Anlagen-
komponente 18</t>
  </si>
  <si>
    <t>Anlagen-
komponente 19</t>
  </si>
  <si>
    <t>Anlagen-
komponente 20</t>
  </si>
  <si>
    <t>Anlagen-
komponente 21</t>
  </si>
  <si>
    <t>Anlagen-
komponente 22</t>
  </si>
  <si>
    <t>Anlagen-
komponente 23</t>
  </si>
  <si>
    <t>Anlagen-
komponente 24</t>
  </si>
  <si>
    <t>Anlagen-
komponente 25</t>
  </si>
  <si>
    <t>Anlagen-
komponente 26</t>
  </si>
  <si>
    <t>Bezeichnung</t>
  </si>
  <si>
    <t>Brennstoffwärmeleistung [kW]</t>
  </si>
  <si>
    <t>Jahresvolllaststunden Wärmeauskopplung [h]</t>
  </si>
  <si>
    <t>Wirkungsgrad bei Nennleistung [%]</t>
  </si>
  <si>
    <t>Brennstoffart 1</t>
  </si>
  <si>
    <t>Brennstoffart 2</t>
  </si>
  <si>
    <t>Brennstoffart 3</t>
  </si>
  <si>
    <t>Nennleistung elektrisch [kW]:</t>
  </si>
  <si>
    <t>E-Jahresbedarf [MWh/a]:</t>
  </si>
  <si>
    <t>E-Jahreserzeugung [MWh/a]:</t>
  </si>
  <si>
    <t>Antriebsenergie Wärmepumpe [MWh/a]:</t>
  </si>
  <si>
    <t>Kollektorfläche [m²]:</t>
  </si>
  <si>
    <t>Pufferspeicher [m³]:</t>
  </si>
  <si>
    <t>Jahresarbeitszahl:</t>
  </si>
  <si>
    <t>EER (Energy Efficiency Ratio):</t>
  </si>
  <si>
    <t>Betrag [€]</t>
  </si>
  <si>
    <t>Kosten der Wärmeerzeugungsanlage</t>
  </si>
  <si>
    <t>Rauchgasreinigung</t>
  </si>
  <si>
    <t>Mess- und Regelungstechnik</t>
  </si>
  <si>
    <t>Brennstoffbeschickung</t>
  </si>
  <si>
    <t>Elektroinstallation</t>
  </si>
  <si>
    <t>Heizungstechnikinstallation</t>
  </si>
  <si>
    <t>Stahlbau</t>
  </si>
  <si>
    <t>KWK-Modul</t>
  </si>
  <si>
    <t>Spitzenlastabdeckung*</t>
  </si>
  <si>
    <t>Fahrzeuge*</t>
  </si>
  <si>
    <t>Baukosten des Heizwerkes</t>
  </si>
  <si>
    <t>Heizhaus bzw. Einbindung im Heizhaus</t>
  </si>
  <si>
    <t>Lager</t>
  </si>
  <si>
    <t>Außenanlage</t>
  </si>
  <si>
    <t>Aufschließungskosten*</t>
  </si>
  <si>
    <t>Sonstiges *</t>
  </si>
  <si>
    <t>Förderbare Investitionskosten</t>
  </si>
  <si>
    <t>* keine förderfähigen Investitionskostenanteile</t>
  </si>
  <si>
    <t>Art des Objekts</t>
  </si>
  <si>
    <t>Objekt</t>
  </si>
  <si>
    <t>Öl
[l/a]</t>
  </si>
  <si>
    <t>Gas
[kWh/a]</t>
  </si>
  <si>
    <t>Kohle
[kg/a]</t>
  </si>
  <si>
    <t>Strom
[kWh/a]</t>
  </si>
  <si>
    <t>Holz
[rm/a]</t>
  </si>
  <si>
    <t>Pellets
[kg/a]</t>
  </si>
  <si>
    <t>Neubau</t>
  </si>
  <si>
    <t>Bestands-gebäude</t>
  </si>
  <si>
    <t>Max Muster</t>
  </si>
  <si>
    <t>Stulpenweg 1</t>
  </si>
  <si>
    <t>privater Abnehmer</t>
  </si>
  <si>
    <t>Gemeinde Mustern</t>
  </si>
  <si>
    <t>Hauptstrasse 12</t>
  </si>
  <si>
    <t>Volksschule</t>
  </si>
  <si>
    <t>Öffentl. Gebäude</t>
  </si>
  <si>
    <t>Erika Musterfrau</t>
  </si>
  <si>
    <t>Kirchenplatz 2</t>
  </si>
  <si>
    <t>Hotel Post</t>
  </si>
  <si>
    <t>gewerbl. Abnehmer</t>
  </si>
  <si>
    <t>Gebäude 2</t>
  </si>
  <si>
    <r>
      <t xml:space="preserve">Installierte Modulleistung [kW </t>
    </r>
    <r>
      <rPr>
        <vertAlign val="subscript"/>
        <sz val="12"/>
        <rFont val="Calibri"/>
        <family val="2"/>
        <scheme val="minor"/>
      </rPr>
      <t>peak</t>
    </r>
    <r>
      <rPr>
        <sz val="12"/>
        <rFont val="Calibri"/>
        <family val="2"/>
        <scheme val="minor"/>
      </rPr>
      <t>]</t>
    </r>
  </si>
  <si>
    <t>Strom-, Wärme- und Kälteerzeugungseinrichtung</t>
  </si>
  <si>
    <t>Bitte erfassen Sie hier alle neu zu installierenden Anlagen zur Strom-, Wärme- und Kälteerzeugung. 
Nicht zutreffende Felder bitte frei lassen.</t>
  </si>
  <si>
    <t>Rohrleitungen</t>
  </si>
  <si>
    <t>Grabungsarbeiten</t>
  </si>
  <si>
    <t xml:space="preserve">Bitte laden Sie die Berechnung der monatlichen Ertragsprognose unter "weitere Uploads" hoch. </t>
  </si>
  <si>
    <t>Liste der Abnehmer und Abnehmerinnen</t>
  </si>
  <si>
    <t>Erzeugte Wärmemenge [MWh/a]</t>
  </si>
  <si>
    <t>Nenn-Kälteleistung [kW]</t>
  </si>
  <si>
    <t>Erzeugte Kältemenge [MWh/a]</t>
  </si>
  <si>
    <t>GWP:</t>
  </si>
  <si>
    <t>Anschlussleistung
Wärme [kW]</t>
  </si>
  <si>
    <t>Anschlussleistung
Kälte [kW]</t>
  </si>
  <si>
    <t>Erzeugungsanlagen</t>
  </si>
  <si>
    <t>Stromverbrauch vor der Maßnahme [kWh/a Nutzenergie]</t>
  </si>
  <si>
    <t>Stromverbrauch nach der Maßnahme [kWh/a Nutzenergie]</t>
  </si>
  <si>
    <t>Verbrauch vor der Maßnahme [kWh/a Nutzenergie]</t>
  </si>
  <si>
    <t>Verbrauch nach der Maßnahme [kWh/a Nutzenergie]</t>
  </si>
  <si>
    <t>Verbrauch vor der Maßnahme [Liter]</t>
  </si>
  <si>
    <t>Verbrauch nach der Maßnahme [Liter]</t>
  </si>
  <si>
    <t>Kosten des Wärmeverteilnetzes</t>
  </si>
  <si>
    <t>Wärmeübergabestationen</t>
  </si>
  <si>
    <t>Daten zu Nachverdichtung / Zubau (&gt;250 m²)</t>
  </si>
  <si>
    <t>Thermische Sanierung mit Nachverdichtung</t>
  </si>
  <si>
    <t>Energieträger</t>
  </si>
  <si>
    <t>Daten zum  Zubau / Nachverdichtung (&gt;250 m²)</t>
  </si>
  <si>
    <t xml:space="preserve">Diesel </t>
  </si>
  <si>
    <t xml:space="preserve">Benzin </t>
  </si>
  <si>
    <t>Abwärme</t>
  </si>
  <si>
    <t>Brennholz</t>
  </si>
  <si>
    <t xml:space="preserve">Ökostrom </t>
  </si>
  <si>
    <t>Strom für Wärmepumpe (Standard)</t>
  </si>
  <si>
    <t>Strom für Wärmepumpe (Ökostrom)</t>
  </si>
  <si>
    <t xml:space="preserve">Bei weiteren Gebäuden, verwenden Sie bitten Abschnitt "weitere Gebäude" </t>
  </si>
  <si>
    <t>Inbetriebnahmedatum</t>
  </si>
  <si>
    <t xml:space="preserve">Hinweise: </t>
  </si>
  <si>
    <t>Wärmebedarf
Wärme [kWh/a]</t>
  </si>
  <si>
    <t>Kältebedarf
Kälte [kWh/a]</t>
  </si>
  <si>
    <t>ersetzter Energieträger</t>
  </si>
  <si>
    <t>Bitte erfassen Sie hier alle Abnehmerinnen und Abnehmer des Wärme- und Kältenetzes. Bei Objekten, die einer Mischnutzung dienen, ist eine Aufteilung nach gewerblicher und Privat-/Wohnnutzung erforderlich.
Hinweis: Sollte ein Energieträger substituiert werden, der hier nicht angeführt ist, so beschreiben Sie diesen bitte in der Projektbeschreibung. 
Sollte mit der beantragten Anlage nur ein Gebäude betrieben werden, ist dieses in der Abnehmerliste als einziger Abnehmer zu erfassen.</t>
  </si>
  <si>
    <t>Wärme- und Kälteversorgung Gebäude/Quartiere</t>
  </si>
  <si>
    <t>Sanieren und Nachverdichtung</t>
  </si>
  <si>
    <t>Sanieren und Neubau - weitere Gebäude</t>
  </si>
  <si>
    <t>Daten zu den Maßnahmen zur Steigerung der Energieeffizienz bei Sanierungsgebäuden</t>
  </si>
  <si>
    <t xml:space="preserve">Bitte erfassen Sie hier die Daten zu Sanierungsmaßnahmen. </t>
  </si>
  <si>
    <t xml:space="preserve">Bitte wählen Sie hier die Art der geplanten Maßnahmen. </t>
  </si>
  <si>
    <t xml:space="preserve">Bitte erfassen Sie hier die Daten zum Zubau/ zur Nachverdichtung. </t>
  </si>
  <si>
    <t xml:space="preserve">Bitte erfassen Sie hier die Daten zur Steigerung der Energieeffizienz bei Sanierungsgebäuden. </t>
  </si>
  <si>
    <t>Kostenaufstellung (netto, exklusive USt)</t>
  </si>
  <si>
    <t xml:space="preserve">Bitte erfassen Sie hier die zur Förderung beantragten Kosten für die Maßnahmen Kategorie "Gebäude". </t>
  </si>
  <si>
    <t xml:space="preserve">Bitte erfassen Sie hier die zur Förderung beantragten Kosten für die Maßnahmenkategorie Wärme- und Kälteversorgung. </t>
  </si>
  <si>
    <t>Mobilität</t>
  </si>
  <si>
    <t>Abstellanlagen für Fahrräder</t>
  </si>
  <si>
    <t>Ladeinfrastruktur</t>
  </si>
  <si>
    <t>AC-Normalladepunkt Leistung ≤ 22 kW</t>
  </si>
  <si>
    <t>DC-Schnellladepunkt Leistung &lt; 50 kW</t>
  </si>
  <si>
    <t>DC-Schnellladepunkt Leistung ≥ 50 bis &lt; 100 kW</t>
  </si>
  <si>
    <t>DC-Schnellladepunkt Leistung ≥ 100 kW</t>
  </si>
  <si>
    <t>Daten zu den Mobilitätsmaßnahmen</t>
  </si>
  <si>
    <t>Gesamtinvestitionskosten zur Mobilität</t>
  </si>
  <si>
    <t xml:space="preserve">Bitte erfassen Sie hier die technischen Daten und Kosten zur Mobilität. </t>
  </si>
  <si>
    <t>Anzahl Abstellanlage oder Ladepunkte</t>
  </si>
  <si>
    <t>Maßnahmekategorie 1 - Gebäude</t>
  </si>
  <si>
    <t>Planungskosten</t>
  </si>
  <si>
    <t>Die Radabstellanlagen müssen fix mit dem Untergrund verbunden sein. Es werden nur jene Radabstellanlagen gefördert, die über das in den relevanten Baubescheiden, Bauordnungen, Gewerbevorschriften etc. vorgeschriebene Ausmaß hinausgehen.</t>
  </si>
  <si>
    <t>Gesamtinvestitionskosten zu "Gebäude"</t>
  </si>
  <si>
    <r>
      <t xml:space="preserve">Planungskosten
</t>
    </r>
    <r>
      <rPr>
        <sz val="11"/>
        <rFont val="Calibri"/>
        <family val="2"/>
      </rPr>
      <t>(max. 15% der Investitionskosten)</t>
    </r>
  </si>
  <si>
    <t>Gesamtprojektkosten für die Gebäudemaßnahmen</t>
  </si>
  <si>
    <t>Maßnahmen zur Steigerung der Energieeffizienz</t>
  </si>
  <si>
    <t>Maßnahmekategorie 2 - Wärme- und Kälteversorgung</t>
  </si>
  <si>
    <t>Maßnahmekategorie 3 - Mobilität</t>
  </si>
  <si>
    <t>Gesamtprojektkosten für die Mobilitätsmaßnahmen</t>
  </si>
  <si>
    <r>
      <t xml:space="preserve">Gesamtprojektkosten </t>
    </r>
    <r>
      <rPr>
        <b/>
        <i/>
        <sz val="10"/>
        <rFont val="Calibri"/>
        <family val="2"/>
        <scheme val="minor"/>
      </rPr>
      <t>(=zur Förderung beantragten Kosten)</t>
    </r>
  </si>
  <si>
    <t>Die Gesamtprojektkosten müssen exakt mit dem Antragsformular übereinstimmen!</t>
  </si>
  <si>
    <t>Gesamtinvestitionskosten zur Wärme- und Kälteversorgung</t>
  </si>
  <si>
    <t>förderbare Gesamtprojektkosten für Wärme- und Kälteversorgungsmaßnahmen</t>
  </si>
  <si>
    <t>Gesamtinvestitionskosten zu Gebäude</t>
  </si>
  <si>
    <r>
      <rPr>
        <b/>
        <sz val="12"/>
        <rFont val="Calibri"/>
        <family val="2"/>
      </rPr>
      <t>Planungskosten</t>
    </r>
    <r>
      <rPr>
        <b/>
        <sz val="11"/>
        <rFont val="Calibri"/>
        <family val="2"/>
      </rPr>
      <t xml:space="preserve">
</t>
    </r>
    <r>
      <rPr>
        <sz val="11"/>
        <rFont val="Calibri"/>
        <family val="2"/>
      </rPr>
      <t>(max. 15 % der Investitionskosten)</t>
    </r>
  </si>
  <si>
    <t>Fernwärme 
[kWh/a]</t>
  </si>
  <si>
    <t>Anmerkung</t>
  </si>
  <si>
    <r>
      <rPr>
        <b/>
        <sz val="10"/>
        <rFont val="Calibri"/>
        <family val="2"/>
      </rPr>
      <t>Energieverbrauchsmonitoringsystem</t>
    </r>
    <r>
      <rPr>
        <sz val="10"/>
        <rFont val="Calibri"/>
        <family val="2"/>
      </rPr>
      <t xml:space="preserve">
-Messequipment (Meßfühler etc.) inkl. Installation
- Data-Logger und Software</t>
    </r>
  </si>
  <si>
    <r>
      <rPr>
        <b/>
        <sz val="10"/>
        <rFont val="Calibri"/>
        <family val="2"/>
        <scheme val="minor"/>
      </rPr>
      <t xml:space="preserve">Maßnahmen zur effizienten Energienutzung in der Haustechnik
 </t>
    </r>
    <r>
      <rPr>
        <sz val="10"/>
        <rFont val="Calibri"/>
        <family val="2"/>
        <scheme val="minor"/>
      </rPr>
      <t xml:space="preserve">- Heizungsoptimierung
- Optimierung der Regelungs- und Gebäudeleittechnik
- Drehzahlregelung </t>
    </r>
  </si>
  <si>
    <r>
      <rPr>
        <b/>
        <sz val="10"/>
        <rFont val="Calibri"/>
        <family val="2"/>
      </rPr>
      <t xml:space="preserve">Umstellung auf Niedertemperatur </t>
    </r>
    <r>
      <rPr>
        <sz val="10"/>
        <rFont val="Calibri"/>
        <family val="2"/>
      </rPr>
      <t xml:space="preserve">
-Wärmeabgabe
- Leitungsstrang</t>
    </r>
  </si>
  <si>
    <r>
      <rPr>
        <b/>
        <sz val="10"/>
        <rFont val="Calibri"/>
        <family val="2"/>
      </rPr>
      <t>Baumaßnahmen zur Optimierung des Blau- und Grauwassermanagement</t>
    </r>
    <r>
      <rPr>
        <sz val="10"/>
        <rFont val="Calibri"/>
        <family val="2"/>
      </rPr>
      <t xml:space="preserve"> </t>
    </r>
  </si>
  <si>
    <r>
      <rPr>
        <b/>
        <sz val="10"/>
        <rFont val="Calibri"/>
        <family val="2"/>
      </rPr>
      <t>Photovoltaikanlage</t>
    </r>
    <r>
      <rPr>
        <sz val="10"/>
        <rFont val="Calibri"/>
        <family val="2"/>
      </rPr>
      <t xml:space="preserve">
- Module
- Wechselrichter
- Regelung </t>
    </r>
  </si>
  <si>
    <r>
      <rPr>
        <b/>
        <sz val="10"/>
        <rFont val="Calibri"/>
        <family val="2"/>
      </rPr>
      <t xml:space="preserve">weitere Maßnahmen </t>
    </r>
    <r>
      <rPr>
        <sz val="10"/>
        <rFont val="Calibri"/>
        <family val="2"/>
      </rPr>
      <t xml:space="preserve">
zur effizienten Energienutzung in der Haustechnik 
(bitte eine Beschreibung angeben)</t>
    </r>
  </si>
  <si>
    <r>
      <rPr>
        <b/>
        <sz val="10"/>
        <rFont val="Calibri"/>
        <family val="2"/>
        <scheme val="minor"/>
      </rPr>
      <t xml:space="preserve">Sonstiges </t>
    </r>
    <r>
      <rPr>
        <sz val="10"/>
        <rFont val="Calibri"/>
        <family val="2"/>
        <scheme val="minor"/>
      </rPr>
      <t xml:space="preserve">
(bitte geben Sie die Art der Leistung an)</t>
    </r>
  </si>
  <si>
    <r>
      <t xml:space="preserve">Planungskosten
</t>
    </r>
    <r>
      <rPr>
        <sz val="10"/>
        <rFont val="Calibri"/>
        <family val="2"/>
      </rPr>
      <t>(max. 15% der Investitionskosten)</t>
    </r>
  </si>
  <si>
    <r>
      <rPr>
        <b/>
        <sz val="10"/>
        <rFont val="Calibri"/>
        <family val="2"/>
        <scheme val="minor"/>
      </rPr>
      <t>Gebäudehülle</t>
    </r>
    <r>
      <rPr>
        <sz val="10"/>
        <rFont val="Calibri"/>
        <family val="2"/>
        <scheme val="minor"/>
      </rPr>
      <t xml:space="preserve">
- Dämmung
- Verputzarbeiten
- Malerarbeiten
- Dachlattung, Schalung, Dampfbremse</t>
    </r>
  </si>
  <si>
    <r>
      <rPr>
        <b/>
        <sz val="10"/>
        <rFont val="Calibri"/>
        <family val="2"/>
        <scheme val="minor"/>
      </rPr>
      <t>Fenster, Türen</t>
    </r>
    <r>
      <rPr>
        <sz val="10"/>
        <rFont val="Calibri"/>
        <family val="2"/>
        <scheme val="minor"/>
      </rPr>
      <t xml:space="preserve"> 
- Fensterbänke
- Fensteranschlüsse
- Lichtkuppeln
- Außenliegende Verschattung (inkl. Steuerung) </t>
    </r>
  </si>
  <si>
    <r>
      <rPr>
        <b/>
        <sz val="10"/>
        <rFont val="Calibri"/>
        <family val="2"/>
      </rPr>
      <t xml:space="preserve">Fassaden- und Dachbegrünung </t>
    </r>
    <r>
      <rPr>
        <sz val="10"/>
        <rFont val="Calibri"/>
        <family val="2"/>
      </rPr>
      <t xml:space="preserve">
</t>
    </r>
    <r>
      <rPr>
        <sz val="10"/>
        <rFont val="Calibri"/>
        <family val="2"/>
        <scheme val="minor"/>
      </rPr>
      <t>- Substrat
- Bepflanzung</t>
    </r>
  </si>
  <si>
    <r>
      <rPr>
        <b/>
        <sz val="10"/>
        <rFont val="Calibri"/>
        <family val="2"/>
        <scheme val="minor"/>
      </rPr>
      <t>Allgemeinkosten</t>
    </r>
    <r>
      <rPr>
        <sz val="10"/>
        <rFont val="Calibri"/>
        <family val="2"/>
        <scheme val="minor"/>
      </rPr>
      <t xml:space="preserve">
- Baustellengemeinkosten</t>
    </r>
  </si>
  <si>
    <t>Layoutzeile</t>
  </si>
  <si>
    <r>
      <t xml:space="preserve">technische Daten des Gebäudes  
</t>
    </r>
    <r>
      <rPr>
        <b/>
        <sz val="12"/>
        <color rgb="FF0D539E"/>
        <rFont val="Calibri"/>
        <family val="2"/>
        <scheme val="minor"/>
      </rPr>
      <t>(gemäß den beizulegenden Energieausweisen nach OIB-Richtlinie Stand 2019/2023)</t>
    </r>
  </si>
  <si>
    <r>
      <t xml:space="preserve">technische Daten des Gebäudes 
 </t>
    </r>
    <r>
      <rPr>
        <b/>
        <sz val="12"/>
        <color rgb="FF0D539E"/>
        <rFont val="Calibri"/>
        <family val="2"/>
        <scheme val="minor"/>
      </rPr>
      <t>(gemäß den beizulegenden Energieausweisen nach OIB-Richtlinie Stand 2019/2023)</t>
    </r>
  </si>
  <si>
    <t>Eine Förderung des Klima- und Energiefonds - managed by Kommunalkredit Public Consulting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</si>
</sst>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quot;€&quot;\ * #,##0.00_-;\-&quot;€&quot;\ * #,##0.00_-;_-&quot;€&quot;\ * &quot;-&quot;??_-;_-@_-"/>
    <numFmt numFmtId="165" formatCode="_-[$€-C07]\ * #,##0.00_-;\-[$€-C07]\ * #,##0.00_-;_-[$€-C07]\ * &quot;-&quot;??_-;_-@_-"/>
    <numFmt numFmtId="166" formatCode="0.0"/>
    <numFmt numFmtId="167" formatCode="#,##0.0"/>
    <numFmt numFmtId="168" formatCode="#,##0.00_ ;\-#,##0.00\ "/>
  </numFmts>
  <fonts count="89">
    <font>
      <sz val="11"/>
      <color theme="1"/>
      <name val="Calibri"/>
      <family val="2"/>
    </font>
    <font>
      <sz val="11"/>
      <color theme="1"/>
      <name val="Calibri"/>
      <family val="2"/>
    </font>
    <font>
      <u/>
      <sz val="11"/>
      <color theme="10"/>
      <name val="Calibri"/>
      <family val="2"/>
    </font>
    <font>
      <sz val="10"/>
      <name val="MS Sans Serif"/>
    </font>
    <font>
      <sz val="8"/>
      <name val="Calibri"/>
      <family val="2"/>
      <scheme val="minor"/>
    </font>
    <font>
      <sz val="9"/>
      <color rgb="FF87888A"/>
      <name val="Calibri"/>
      <family val="2"/>
      <scheme val="minor"/>
    </font>
    <font>
      <sz val="10"/>
      <name val="Calibri"/>
      <family val="2"/>
      <scheme val="minor"/>
    </font>
    <font>
      <b/>
      <sz val="14"/>
      <color rgb="FF00946C"/>
      <name val="Calibri"/>
      <family val="2"/>
      <scheme val="minor"/>
    </font>
    <font>
      <b/>
      <sz val="10"/>
      <name val="Calibri"/>
      <family val="2"/>
      <scheme val="minor"/>
    </font>
    <font>
      <sz val="12"/>
      <name val="Calibri"/>
      <family val="2"/>
      <scheme val="minor"/>
    </font>
    <font>
      <b/>
      <sz val="14"/>
      <color theme="0"/>
      <name val="Calibri"/>
      <family val="2"/>
      <scheme val="minor"/>
    </font>
    <font>
      <i/>
      <sz val="10"/>
      <name val="Calibri"/>
      <family val="2"/>
      <scheme val="minor"/>
    </font>
    <font>
      <sz val="10"/>
      <name val="Arial"/>
      <family val="2"/>
    </font>
    <font>
      <sz val="10"/>
      <color rgb="FFFF0000"/>
      <name val="Calibri"/>
      <family val="2"/>
      <scheme val="minor"/>
    </font>
    <font>
      <b/>
      <sz val="11"/>
      <color theme="0"/>
      <name val="Calibri"/>
      <family val="2"/>
      <scheme val="minor"/>
    </font>
    <font>
      <b/>
      <sz val="11"/>
      <name val="Calibri"/>
      <family val="2"/>
      <scheme val="minor"/>
    </font>
    <font>
      <sz val="11"/>
      <name val="Calibri"/>
      <family val="2"/>
      <scheme val="minor"/>
    </font>
    <font>
      <b/>
      <sz val="12"/>
      <color theme="0"/>
      <name val="Calibri"/>
      <family val="2"/>
      <scheme val="minor"/>
    </font>
    <font>
      <sz val="10"/>
      <color theme="1"/>
      <name val="Calibri"/>
      <family val="2"/>
    </font>
    <font>
      <sz val="9"/>
      <color indexed="81"/>
      <name val="Segoe UI"/>
      <family val="2"/>
    </font>
    <font>
      <b/>
      <sz val="12"/>
      <name val="Calibri"/>
      <family val="2"/>
      <scheme val="minor"/>
    </font>
    <font>
      <sz val="10"/>
      <color theme="1"/>
      <name val="Calibri"/>
      <family val="2"/>
      <scheme val="minor"/>
    </font>
    <font>
      <sz val="10"/>
      <name val="Calibri"/>
      <family val="2"/>
    </font>
    <font>
      <sz val="8"/>
      <name val="Calibri"/>
      <family val="2"/>
    </font>
    <font>
      <sz val="14"/>
      <name val="Calibri"/>
      <family val="2"/>
      <scheme val="minor"/>
    </font>
    <font>
      <u/>
      <sz val="10"/>
      <color theme="10"/>
      <name val="MS Sans Serif"/>
    </font>
    <font>
      <b/>
      <sz val="10"/>
      <color theme="0"/>
      <name val="Calibri"/>
      <family val="2"/>
      <scheme val="minor"/>
    </font>
    <font>
      <sz val="11"/>
      <name val="Verdana"/>
      <family val="2"/>
    </font>
    <font>
      <sz val="12"/>
      <name val="Calibri"/>
      <family val="2"/>
    </font>
    <font>
      <sz val="12"/>
      <color rgb="FF00946C"/>
      <name val="ZapfDingbats"/>
    </font>
    <font>
      <b/>
      <sz val="12"/>
      <name val="ZapfDingbats"/>
    </font>
    <font>
      <b/>
      <sz val="11"/>
      <color rgb="FF00946C"/>
      <name val="Calibri"/>
      <family val="2"/>
      <scheme val="minor"/>
    </font>
    <font>
      <sz val="18"/>
      <color theme="0"/>
      <name val="Calibri"/>
      <family val="2"/>
      <scheme val="minor"/>
    </font>
    <font>
      <b/>
      <sz val="10"/>
      <color rgb="FF00946C"/>
      <name val="Calibri"/>
      <family val="2"/>
      <scheme val="minor"/>
    </font>
    <font>
      <b/>
      <sz val="10"/>
      <color theme="1"/>
      <name val="Calibri"/>
      <family val="2"/>
    </font>
    <font>
      <sz val="12"/>
      <color theme="1"/>
      <name val="Calibri"/>
      <family val="2"/>
      <scheme val="minor"/>
    </font>
    <font>
      <sz val="14"/>
      <color theme="1"/>
      <name val="Calibri"/>
      <family val="2"/>
    </font>
    <font>
      <i/>
      <sz val="12"/>
      <name val="Calibri"/>
      <family val="2"/>
      <scheme val="minor"/>
    </font>
    <font>
      <sz val="12"/>
      <color rgb="FFFF0000"/>
      <name val="Calibri"/>
      <family val="2"/>
      <scheme val="minor"/>
    </font>
    <font>
      <sz val="10"/>
      <color rgb="FF00946C"/>
      <name val="Calibri"/>
      <family val="2"/>
      <scheme val="minor"/>
    </font>
    <font>
      <sz val="24"/>
      <name val="Calibri"/>
      <family val="2"/>
      <scheme val="minor"/>
    </font>
    <font>
      <sz val="14"/>
      <color theme="0"/>
      <name val="Calibri"/>
      <family val="2"/>
      <scheme val="minor"/>
    </font>
    <font>
      <b/>
      <sz val="11"/>
      <color theme="1"/>
      <name val="Arial"/>
      <family val="2"/>
    </font>
    <font>
      <vertAlign val="subscript"/>
      <sz val="11"/>
      <color theme="1"/>
      <name val="Arial"/>
      <family val="2"/>
    </font>
    <font>
      <b/>
      <sz val="11"/>
      <color rgb="FFFF0000"/>
      <name val="Arial"/>
      <family val="2"/>
    </font>
    <font>
      <sz val="11"/>
      <color rgb="FFFF0000"/>
      <name val="Arial"/>
      <family val="2"/>
    </font>
    <font>
      <sz val="11"/>
      <name val="Arial"/>
      <family val="2"/>
    </font>
    <font>
      <sz val="9"/>
      <name val="Calibri"/>
      <family val="2"/>
      <scheme val="minor"/>
    </font>
    <font>
      <b/>
      <sz val="12"/>
      <color rgb="FF00946C"/>
      <name val="Calibri"/>
      <family val="2"/>
      <scheme val="minor"/>
    </font>
    <font>
      <i/>
      <sz val="10"/>
      <color rgb="FFFF0000"/>
      <name val="Calibri"/>
      <family val="2"/>
      <scheme val="minor"/>
    </font>
    <font>
      <b/>
      <sz val="14"/>
      <name val="Calibri"/>
      <family val="2"/>
      <scheme val="minor"/>
    </font>
    <font>
      <sz val="12"/>
      <name val="Verdana"/>
      <family val="2"/>
    </font>
    <font>
      <b/>
      <sz val="12"/>
      <color rgb="FFFF0000"/>
      <name val="Calibri"/>
      <family val="2"/>
      <scheme val="minor"/>
    </font>
    <font>
      <b/>
      <sz val="12"/>
      <color rgb="FFFF0000"/>
      <name val="Calibri"/>
      <family val="2"/>
    </font>
    <font>
      <b/>
      <i/>
      <sz val="12"/>
      <color rgb="FFFF0000"/>
      <name val="Calibri"/>
      <family val="2"/>
      <scheme val="minor"/>
    </font>
    <font>
      <sz val="18"/>
      <name val="Calibri"/>
      <family val="2"/>
      <scheme val="minor"/>
    </font>
    <font>
      <b/>
      <sz val="9"/>
      <color indexed="81"/>
      <name val="Segoe UI"/>
      <family val="2"/>
    </font>
    <font>
      <b/>
      <sz val="20"/>
      <color rgb="FF00946C"/>
      <name val="Calibri"/>
      <family val="2"/>
      <scheme val="minor"/>
    </font>
    <font>
      <sz val="16"/>
      <color theme="0" tint="-0.14999847407452621"/>
      <name val="Calibri"/>
      <family val="2"/>
      <scheme val="minor"/>
    </font>
    <font>
      <sz val="11"/>
      <color theme="1"/>
      <name val="Calibri"/>
      <family val="2"/>
      <scheme val="minor"/>
    </font>
    <font>
      <b/>
      <sz val="11"/>
      <color theme="1"/>
      <name val="Calibri"/>
      <family val="2"/>
    </font>
    <font>
      <b/>
      <sz val="20"/>
      <name val="Calibri"/>
      <family val="2"/>
      <scheme val="minor"/>
    </font>
    <font>
      <sz val="11"/>
      <name val="Calibri"/>
      <family val="2"/>
    </font>
    <font>
      <b/>
      <sz val="12"/>
      <color theme="4"/>
      <name val="Calibri"/>
      <family val="2"/>
      <scheme val="minor"/>
    </font>
    <font>
      <b/>
      <sz val="12"/>
      <name val="Calibri"/>
      <family val="2"/>
    </font>
    <font>
      <b/>
      <sz val="14"/>
      <color theme="4"/>
      <name val="Calibri"/>
      <family val="2"/>
      <scheme val="minor"/>
    </font>
    <font>
      <vertAlign val="subscript"/>
      <sz val="11"/>
      <name val="Calibri"/>
      <family val="2"/>
    </font>
    <font>
      <vertAlign val="subscript"/>
      <sz val="12"/>
      <name val="Calibri"/>
      <family val="2"/>
      <scheme val="minor"/>
    </font>
    <font>
      <vertAlign val="superscript"/>
      <sz val="10"/>
      <name val="Calibri"/>
      <family val="2"/>
      <scheme val="minor"/>
    </font>
    <font>
      <sz val="10"/>
      <color indexed="8"/>
      <name val="Calibri"/>
      <family val="2"/>
      <scheme val="minor"/>
    </font>
    <font>
      <sz val="10"/>
      <color rgb="FF00B050"/>
      <name val="Calibri"/>
      <family val="2"/>
      <scheme val="minor"/>
    </font>
    <font>
      <sz val="14"/>
      <color indexed="8"/>
      <name val="Calibri"/>
      <family val="2"/>
      <scheme val="minor"/>
    </font>
    <font>
      <i/>
      <sz val="9"/>
      <color theme="1" tint="0.34998626667073579"/>
      <name val="Calibri"/>
      <family val="2"/>
      <scheme val="minor"/>
    </font>
    <font>
      <b/>
      <sz val="8"/>
      <name val="Calibri"/>
      <family val="2"/>
      <scheme val="minor"/>
    </font>
    <font>
      <b/>
      <sz val="11"/>
      <name val="Calibri"/>
      <family val="2"/>
    </font>
    <font>
      <b/>
      <i/>
      <sz val="10"/>
      <name val="Calibri"/>
      <family val="2"/>
      <scheme val="minor"/>
    </font>
    <font>
      <sz val="9"/>
      <name val="Calibri"/>
      <family val="2"/>
    </font>
    <font>
      <b/>
      <sz val="10"/>
      <name val="Calibri"/>
      <family val="2"/>
    </font>
    <font>
      <sz val="10"/>
      <color theme="0"/>
      <name val="Calibri"/>
      <family val="2"/>
      <scheme val="minor"/>
    </font>
    <font>
      <sz val="10"/>
      <color theme="0"/>
      <name val="Calibri"/>
      <family val="2"/>
    </font>
    <font>
      <b/>
      <sz val="14"/>
      <color theme="0"/>
      <name val="Calibri"/>
      <family val="2"/>
    </font>
    <font>
      <b/>
      <sz val="10"/>
      <color theme="4"/>
      <name val="Calibri"/>
      <family val="2"/>
      <scheme val="minor"/>
    </font>
    <font>
      <b/>
      <sz val="16"/>
      <color rgb="FF0D539E"/>
      <name val="Calibri"/>
      <family val="2"/>
    </font>
    <font>
      <b/>
      <sz val="12"/>
      <color rgb="FF0D539E"/>
      <name val="Calibri"/>
      <family val="2"/>
      <scheme val="minor"/>
    </font>
    <font>
      <sz val="11"/>
      <color rgb="FF0D539E"/>
      <name val="Calibri"/>
      <family val="2"/>
    </font>
    <font>
      <b/>
      <sz val="14"/>
      <color rgb="FF0D539E"/>
      <name val="Calibri"/>
      <family val="2"/>
      <scheme val="minor"/>
    </font>
    <font>
      <b/>
      <sz val="11"/>
      <color rgb="FF0D539E"/>
      <name val="Calibri"/>
      <family val="2"/>
      <scheme val="minor"/>
    </font>
    <font>
      <b/>
      <sz val="12"/>
      <color rgb="FF0D539E"/>
      <name val="Calibri"/>
      <family val="2"/>
    </font>
    <font>
      <b/>
      <sz val="12"/>
      <color theme="0"/>
      <name val="Calibri"/>
      <family val="2"/>
    </font>
  </fonts>
  <fills count="12">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rgb="FF00946C"/>
        <bgColor indexed="64"/>
      </patternFill>
    </fill>
    <fill>
      <patternFill patternType="solid">
        <fgColor rgb="FFCC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0D539E"/>
        <bgColor indexed="64"/>
      </patternFill>
    </fill>
  </fills>
  <borders count="63">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hair">
        <color indexed="64"/>
      </left>
      <right/>
      <top/>
      <bottom/>
      <diagonal/>
    </border>
    <border>
      <left style="hair">
        <color indexed="64"/>
      </left>
      <right/>
      <top style="hair">
        <color indexed="64"/>
      </top>
      <bottom/>
      <diagonal/>
    </border>
    <border>
      <left/>
      <right style="hair">
        <color indexed="64"/>
      </right>
      <top style="hair">
        <color indexed="64"/>
      </top>
      <bottom/>
      <diagonal/>
    </border>
    <border>
      <left/>
      <right/>
      <top/>
      <bottom style="hair">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hair">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bottom style="medium">
        <color indexed="64"/>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hair">
        <color theme="2" tint="-0.24994659260841701"/>
      </top>
      <bottom style="hair">
        <color indexed="64"/>
      </bottom>
      <diagonal/>
    </border>
    <border>
      <left/>
      <right/>
      <top style="hair">
        <color theme="2" tint="-0.24994659260841701"/>
      </top>
      <bottom style="hair">
        <color theme="2" tint="-0.24994659260841701"/>
      </bottom>
      <diagonal/>
    </border>
    <border>
      <left style="thin">
        <color theme="0"/>
      </left>
      <right/>
      <top/>
      <bottom/>
      <diagonal/>
    </border>
  </borders>
  <cellStyleXfs count="17">
    <xf numFmtId="0" fontId="0" fillId="0" borderId="0"/>
    <xf numFmtId="0" fontId="3" fillId="0" borderId="0"/>
    <xf numFmtId="0" fontId="2" fillId="0" borderId="0" applyNumberFormat="0" applyFill="0" applyBorder="0" applyAlignment="0" applyProtection="0"/>
    <xf numFmtId="0" fontId="12" fillId="0" borderId="0"/>
    <xf numFmtId="9" fontId="1" fillId="0" borderId="0" applyFont="0" applyFill="0" applyBorder="0" applyAlignment="0" applyProtection="0"/>
    <xf numFmtId="164" fontId="3" fillId="0" borderId="0" applyFont="0" applyFill="0" applyBorder="0" applyAlignment="0" applyProtection="0"/>
    <xf numFmtId="0" fontId="25" fillId="0" borderId="0" applyNumberFormat="0" applyFill="0" applyBorder="0" applyAlignment="0" applyProtection="0"/>
    <xf numFmtId="9" fontId="3" fillId="0" borderId="0" applyFont="0" applyFill="0" applyBorder="0" applyAlignment="0" applyProtection="0"/>
    <xf numFmtId="0" fontId="27" fillId="0" borderId="0"/>
    <xf numFmtId="43" fontId="27"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46" fillId="0" borderId="0"/>
    <xf numFmtId="164" fontId="1" fillId="0" borderId="0" applyFont="0" applyFill="0" applyBorder="0" applyAlignment="0" applyProtection="0"/>
    <xf numFmtId="0" fontId="3" fillId="0" borderId="0"/>
    <xf numFmtId="0" fontId="27" fillId="0" borderId="0"/>
    <xf numFmtId="43" fontId="1" fillId="0" borderId="0" applyFont="0" applyFill="0" applyBorder="0" applyAlignment="0" applyProtection="0"/>
  </cellStyleXfs>
  <cellXfs count="452">
    <xf numFmtId="0" fontId="0" fillId="0" borderId="0" xfId="0"/>
    <xf numFmtId="0" fontId="6" fillId="0" borderId="0" xfId="1" applyFont="1"/>
    <xf numFmtId="0" fontId="3" fillId="0" borderId="0" xfId="1"/>
    <xf numFmtId="43" fontId="4" fillId="0" borderId="0" xfId="9" applyFont="1" applyBorder="1" applyProtection="1"/>
    <xf numFmtId="0" fontId="6" fillId="0" borderId="0" xfId="1" applyFont="1" applyAlignment="1">
      <alignment horizontal="left" vertical="top" wrapText="1"/>
    </xf>
    <xf numFmtId="0" fontId="18" fillId="0" borderId="0" xfId="0" applyFont="1"/>
    <xf numFmtId="0" fontId="18" fillId="0" borderId="0" xfId="0" applyFont="1" applyAlignment="1">
      <alignment horizontal="left" vertical="top"/>
    </xf>
    <xf numFmtId="0" fontId="34" fillId="6" borderId="0" xfId="0" applyFont="1" applyFill="1" applyAlignment="1">
      <alignment horizontal="left" vertical="top"/>
    </xf>
    <xf numFmtId="0" fontId="34" fillId="0" borderId="0" xfId="0" applyFont="1" applyAlignment="1">
      <alignment horizontal="left" vertical="top"/>
    </xf>
    <xf numFmtId="0" fontId="3" fillId="7" borderId="32" xfId="1" applyFill="1" applyBorder="1" applyAlignment="1">
      <alignment horizontal="center" vertical="center" wrapText="1"/>
    </xf>
    <xf numFmtId="0" fontId="3" fillId="7" borderId="33" xfId="1" applyFill="1" applyBorder="1" applyAlignment="1">
      <alignment horizontal="center" vertical="center" wrapText="1"/>
    </xf>
    <xf numFmtId="0" fontId="3" fillId="0" borderId="33" xfId="1" applyBorder="1" applyAlignment="1">
      <alignment horizontal="center" vertical="center" wrapText="1"/>
    </xf>
    <xf numFmtId="166" fontId="3" fillId="0" borderId="33" xfId="1" applyNumberFormat="1" applyBorder="1" applyAlignment="1">
      <alignment horizontal="center" vertical="center" wrapText="1"/>
    </xf>
    <xf numFmtId="3" fontId="42" fillId="7" borderId="33" xfId="1" applyNumberFormat="1" applyFont="1" applyFill="1" applyBorder="1" applyAlignment="1">
      <alignment horizontal="center" vertical="center" wrapText="1"/>
    </xf>
    <xf numFmtId="3" fontId="42" fillId="7" borderId="34" xfId="1" applyNumberFormat="1" applyFont="1" applyFill="1" applyBorder="1" applyAlignment="1">
      <alignment horizontal="center" vertical="center" wrapText="1"/>
    </xf>
    <xf numFmtId="0" fontId="3" fillId="7" borderId="35" xfId="1" applyFill="1" applyBorder="1" applyAlignment="1">
      <alignment horizontal="center" vertical="center" wrapText="1"/>
    </xf>
    <xf numFmtId="0" fontId="3" fillId="7" borderId="23" xfId="1" applyFill="1" applyBorder="1" applyAlignment="1">
      <alignment horizontal="center" vertical="center" wrapText="1"/>
    </xf>
    <xf numFmtId="0" fontId="3" fillId="0" borderId="23" xfId="1" applyBorder="1" applyAlignment="1">
      <alignment horizontal="center" vertical="center" wrapText="1"/>
    </xf>
    <xf numFmtId="166" fontId="3" fillId="0" borderId="23" xfId="1" applyNumberFormat="1" applyBorder="1" applyAlignment="1">
      <alignment horizontal="center" vertical="center" wrapText="1"/>
    </xf>
    <xf numFmtId="3" fontId="42" fillId="7" borderId="23" xfId="1" applyNumberFormat="1" applyFont="1" applyFill="1" applyBorder="1" applyAlignment="1">
      <alignment horizontal="center" vertical="center" wrapText="1"/>
    </xf>
    <xf numFmtId="3" fontId="42" fillId="7" borderId="36" xfId="1" applyNumberFormat="1" applyFont="1" applyFill="1" applyBorder="1" applyAlignment="1">
      <alignment horizontal="center" vertical="center" wrapText="1"/>
    </xf>
    <xf numFmtId="0" fontId="3" fillId="7" borderId="37" xfId="1" applyFill="1" applyBorder="1" applyAlignment="1">
      <alignment horizontal="center"/>
    </xf>
    <xf numFmtId="0" fontId="3" fillId="7" borderId="6" xfId="1" applyFill="1" applyBorder="1" applyAlignment="1">
      <alignment horizontal="center"/>
    </xf>
    <xf numFmtId="0" fontId="3" fillId="0" borderId="6" xfId="1" applyBorder="1" applyAlignment="1">
      <alignment horizontal="center"/>
    </xf>
    <xf numFmtId="166" fontId="3" fillId="0" borderId="6" xfId="1" applyNumberFormat="1" applyBorder="1" applyAlignment="1">
      <alignment horizontal="center"/>
    </xf>
    <xf numFmtId="3" fontId="3" fillId="7" borderId="6" xfId="1" applyNumberFormat="1" applyFill="1" applyBorder="1" applyAlignment="1">
      <alignment horizontal="center"/>
    </xf>
    <xf numFmtId="3" fontId="3" fillId="7" borderId="38" xfId="1" applyNumberFormat="1" applyFill="1" applyBorder="1" applyAlignment="1">
      <alignment horizontal="center"/>
    </xf>
    <xf numFmtId="167" fontId="3" fillId="7" borderId="38" xfId="1" applyNumberFormat="1" applyFill="1" applyBorder="1" applyAlignment="1">
      <alignment horizontal="center"/>
    </xf>
    <xf numFmtId="0" fontId="44" fillId="7" borderId="39" xfId="1" applyFont="1" applyFill="1" applyBorder="1" applyAlignment="1">
      <alignment horizontal="left"/>
    </xf>
    <xf numFmtId="0" fontId="3" fillId="7" borderId="40" xfId="1" applyFill="1" applyBorder="1" applyAlignment="1">
      <alignment horizontal="center"/>
    </xf>
    <xf numFmtId="0" fontId="3" fillId="0" borderId="40" xfId="1" applyBorder="1" applyAlignment="1">
      <alignment horizontal="center"/>
    </xf>
    <xf numFmtId="166" fontId="3" fillId="0" borderId="40" xfId="1" applyNumberFormat="1" applyBorder="1" applyAlignment="1">
      <alignment horizontal="center"/>
    </xf>
    <xf numFmtId="3" fontId="3" fillId="7" borderId="40" xfId="1" applyNumberFormat="1" applyFill="1" applyBorder="1" applyAlignment="1">
      <alignment horizontal="center"/>
    </xf>
    <xf numFmtId="167" fontId="3" fillId="7" borderId="41" xfId="1" applyNumberFormat="1" applyFill="1" applyBorder="1" applyAlignment="1">
      <alignment horizontal="center"/>
    </xf>
    <xf numFmtId="167" fontId="45" fillId="7" borderId="41" xfId="1" applyNumberFormat="1" applyFont="1" applyFill="1" applyBorder="1" applyAlignment="1">
      <alignment horizontal="center"/>
    </xf>
    <xf numFmtId="0" fontId="47" fillId="0" borderId="0" xfId="12" applyFont="1"/>
    <xf numFmtId="0" fontId="5" fillId="0" borderId="1" xfId="1" applyFont="1" applyBorder="1" applyAlignment="1">
      <alignment vertical="center"/>
    </xf>
    <xf numFmtId="0" fontId="6" fillId="0" borderId="1" xfId="1" applyFont="1" applyBorder="1"/>
    <xf numFmtId="0" fontId="39" fillId="0" borderId="0" xfId="1" applyFont="1" applyAlignment="1">
      <alignment horizontal="left" vertical="top" wrapText="1"/>
    </xf>
    <xf numFmtId="0" fontId="9" fillId="0" borderId="0" xfId="1" applyFont="1"/>
    <xf numFmtId="0" fontId="24" fillId="0" borderId="0" xfId="1" applyFont="1"/>
    <xf numFmtId="0" fontId="9" fillId="0" borderId="0" xfId="8" applyFont="1" applyAlignment="1">
      <alignment horizontal="center" vertical="top"/>
    </xf>
    <xf numFmtId="0" fontId="9" fillId="0" borderId="0" xfId="8" applyFont="1" applyAlignment="1">
      <alignment horizontal="left"/>
    </xf>
    <xf numFmtId="0" fontId="9" fillId="0" borderId="0" xfId="8" applyFont="1" applyAlignment="1">
      <alignment horizontal="center"/>
    </xf>
    <xf numFmtId="0" fontId="7" fillId="0" borderId="0" xfId="1" applyFont="1"/>
    <xf numFmtId="0" fontId="4" fillId="0" borderId="0" xfId="8" applyFont="1"/>
    <xf numFmtId="0" fontId="16" fillId="0" borderId="0" xfId="8" applyFont="1" applyAlignment="1">
      <alignment vertical="top" wrapText="1"/>
    </xf>
    <xf numFmtId="0" fontId="32" fillId="2" borderId="0" xfId="0" applyFont="1" applyFill="1" applyAlignment="1">
      <alignment vertical="center" wrapText="1"/>
    </xf>
    <xf numFmtId="0" fontId="16" fillId="0" borderId="0" xfId="1" applyFont="1"/>
    <xf numFmtId="0" fontId="6" fillId="0" borderId="0" xfId="0" applyFont="1"/>
    <xf numFmtId="0" fontId="8" fillId="0" borderId="0" xfId="0" applyFont="1"/>
    <xf numFmtId="0" fontId="11" fillId="2" borderId="0" xfId="1" applyFont="1" applyFill="1" applyAlignment="1">
      <alignment vertical="center"/>
    </xf>
    <xf numFmtId="165" fontId="16" fillId="0" borderId="0" xfId="1" applyNumberFormat="1" applyFont="1" applyAlignment="1">
      <alignment horizontal="center"/>
    </xf>
    <xf numFmtId="0" fontId="9" fillId="0" borderId="0" xfId="8" applyFont="1"/>
    <xf numFmtId="0" fontId="51" fillId="0" borderId="0" xfId="8" applyFont="1" applyAlignment="1">
      <alignment wrapText="1"/>
    </xf>
    <xf numFmtId="0" fontId="9" fillId="0" borderId="0" xfId="8" applyFont="1" applyAlignment="1">
      <alignment wrapText="1"/>
    </xf>
    <xf numFmtId="0" fontId="26" fillId="0" borderId="0" xfId="1" applyFont="1" applyAlignment="1">
      <alignment horizontal="left" vertical="top" wrapText="1"/>
    </xf>
    <xf numFmtId="0" fontId="6" fillId="0" borderId="0" xfId="1" applyFont="1" applyAlignment="1">
      <alignment horizontal="left" vertical="top"/>
    </xf>
    <xf numFmtId="0" fontId="6" fillId="0" borderId="0" xfId="0" applyFont="1" applyAlignment="1">
      <alignment wrapText="1"/>
    </xf>
    <xf numFmtId="0" fontId="20" fillId="0" borderId="0" xfId="0" applyFont="1"/>
    <xf numFmtId="0" fontId="9" fillId="0" borderId="0" xfId="0" applyFont="1"/>
    <xf numFmtId="0" fontId="10" fillId="4" borderId="0" xfId="0" applyFont="1" applyFill="1"/>
    <xf numFmtId="0" fontId="41" fillId="4" borderId="0" xfId="0" applyFont="1" applyFill="1"/>
    <xf numFmtId="0" fontId="37" fillId="0" borderId="0" xfId="0" applyFont="1"/>
    <xf numFmtId="0" fontId="10" fillId="0" borderId="0" xfId="1" applyFont="1" applyAlignment="1">
      <alignment horizontal="left"/>
    </xf>
    <xf numFmtId="0" fontId="6" fillId="2" borderId="0" xfId="1" applyFont="1" applyFill="1"/>
    <xf numFmtId="0" fontId="10" fillId="2" borderId="0" xfId="1" applyFont="1" applyFill="1" applyAlignment="1">
      <alignment horizontal="left"/>
    </xf>
    <xf numFmtId="0" fontId="6" fillId="0" borderId="0" xfId="1" applyFont="1" applyAlignment="1">
      <alignment vertical="center"/>
    </xf>
    <xf numFmtId="0" fontId="10" fillId="4" borderId="0" xfId="1" applyFont="1" applyFill="1" applyAlignment="1">
      <alignment horizontal="left"/>
    </xf>
    <xf numFmtId="43" fontId="6" fillId="0" borderId="0" xfId="9" applyFont="1" applyBorder="1" applyAlignment="1" applyProtection="1">
      <alignment horizontal="center" vertical="top"/>
    </xf>
    <xf numFmtId="0" fontId="6" fillId="0" borderId="2" xfId="1" applyFont="1" applyBorder="1"/>
    <xf numFmtId="0" fontId="36" fillId="0" borderId="0" xfId="0" applyFont="1"/>
    <xf numFmtId="0" fontId="59" fillId="0" borderId="0" xfId="0" applyFont="1"/>
    <xf numFmtId="0" fontId="9" fillId="0" borderId="0" xfId="8" applyFont="1" applyAlignment="1">
      <alignment horizontal="left" vertical="center" wrapText="1"/>
    </xf>
    <xf numFmtId="3" fontId="6" fillId="6" borderId="26" xfId="0" applyNumberFormat="1" applyFont="1" applyFill="1" applyBorder="1" applyAlignment="1">
      <alignment horizontal="right"/>
    </xf>
    <xf numFmtId="3" fontId="6" fillId="5" borderId="14" xfId="0" applyNumberFormat="1" applyFont="1" applyFill="1" applyBorder="1" applyAlignment="1" applyProtection="1">
      <alignment horizontal="right"/>
      <protection locked="0"/>
    </xf>
    <xf numFmtId="0" fontId="6" fillId="0" borderId="0" xfId="8" applyFont="1" applyAlignment="1">
      <alignment vertical="center" wrapText="1"/>
    </xf>
    <xf numFmtId="0" fontId="48" fillId="0" borderId="0" xfId="1" applyFont="1" applyAlignment="1">
      <alignment horizontal="left" vertical="center" wrapText="1"/>
    </xf>
    <xf numFmtId="0" fontId="6" fillId="0" borderId="21" xfId="1" applyFont="1" applyBorder="1" applyAlignment="1">
      <alignment horizontal="center"/>
    </xf>
    <xf numFmtId="0" fontId="6" fillId="5" borderId="21" xfId="1" applyFont="1" applyFill="1" applyBorder="1" applyAlignment="1" applyProtection="1">
      <alignment horizontal="left" vertical="center"/>
      <protection locked="0"/>
    </xf>
    <xf numFmtId="0" fontId="14" fillId="4" borderId="21" xfId="1" applyFont="1" applyFill="1" applyBorder="1" applyAlignment="1">
      <alignment horizontal="center" vertical="center" wrapText="1"/>
    </xf>
    <xf numFmtId="0" fontId="6" fillId="5" borderId="21" xfId="1" applyFont="1" applyFill="1" applyBorder="1" applyAlignment="1">
      <alignment horizontal="left" vertical="center"/>
    </xf>
    <xf numFmtId="0" fontId="11" fillId="2" borderId="21" xfId="1" applyFont="1" applyFill="1" applyBorder="1" applyAlignment="1">
      <alignment vertical="center"/>
    </xf>
    <xf numFmtId="0" fontId="11" fillId="2" borderId="8" xfId="1" applyFont="1" applyFill="1" applyBorder="1" applyAlignment="1">
      <alignment vertical="center"/>
    </xf>
    <xf numFmtId="0" fontId="9" fillId="2" borderId="0" xfId="8" applyFont="1" applyFill="1"/>
    <xf numFmtId="0" fontId="4" fillId="2" borderId="0" xfId="8" applyFont="1" applyFill="1"/>
    <xf numFmtId="0" fontId="16" fillId="2" borderId="0" xfId="8" applyFont="1" applyFill="1" applyAlignment="1">
      <alignment vertical="top" wrapText="1"/>
    </xf>
    <xf numFmtId="43" fontId="6" fillId="2" borderId="0" xfId="9" applyFont="1" applyFill="1" applyBorder="1" applyAlignment="1" applyProtection="1">
      <alignment horizontal="center" vertical="top"/>
    </xf>
    <xf numFmtId="0" fontId="28" fillId="0" borderId="13" xfId="8" applyFont="1" applyBorder="1" applyAlignment="1">
      <alignment horizontal="right" vertical="center"/>
    </xf>
    <xf numFmtId="0" fontId="28" fillId="0" borderId="10" xfId="8" applyFont="1" applyBorder="1" applyAlignment="1">
      <alignment horizontal="right" vertical="center"/>
    </xf>
    <xf numFmtId="0" fontId="61" fillId="0" borderId="0" xfId="1" applyFont="1"/>
    <xf numFmtId="0" fontId="30" fillId="2" borderId="0" xfId="8" applyFont="1" applyFill="1" applyAlignment="1">
      <alignment horizontal="center" vertical="center" wrapText="1"/>
    </xf>
    <xf numFmtId="0" fontId="48" fillId="0" borderId="0" xfId="1" applyFont="1" applyAlignment="1">
      <alignment horizontal="left" vertical="center"/>
    </xf>
    <xf numFmtId="0" fontId="21" fillId="0" borderId="0" xfId="0" applyFont="1"/>
    <xf numFmtId="0" fontId="50" fillId="0" borderId="0" xfId="1" applyFont="1" applyAlignment="1">
      <alignment horizontal="left"/>
    </xf>
    <xf numFmtId="0" fontId="35" fillId="0" borderId="0" xfId="0" applyFont="1"/>
    <xf numFmtId="10" fontId="6" fillId="5" borderId="21" xfId="10" applyNumberFormat="1" applyFont="1" applyFill="1" applyBorder="1" applyAlignment="1" applyProtection="1">
      <alignment horizontal="center" vertical="center"/>
      <protection locked="0"/>
    </xf>
    <xf numFmtId="0" fontId="17" fillId="4" borderId="22" xfId="0" applyFont="1" applyFill="1" applyBorder="1" applyAlignment="1">
      <alignment horizontal="center"/>
    </xf>
    <xf numFmtId="10" fontId="6" fillId="5" borderId="14" xfId="10" applyNumberFormat="1" applyFont="1" applyFill="1" applyBorder="1" applyAlignment="1" applyProtection="1">
      <alignment horizontal="center" vertical="center"/>
      <protection locked="0"/>
    </xf>
    <xf numFmtId="168" fontId="6" fillId="5" borderId="21" xfId="1" applyNumberFormat="1" applyFont="1" applyFill="1" applyBorder="1" applyProtection="1">
      <protection locked="0"/>
    </xf>
    <xf numFmtId="168" fontId="6" fillId="6" borderId="21" xfId="1" applyNumberFormat="1" applyFont="1" applyFill="1" applyBorder="1"/>
    <xf numFmtId="0" fontId="11" fillId="2" borderId="31" xfId="0" applyFont="1" applyFill="1" applyBorder="1"/>
    <xf numFmtId="3" fontId="6" fillId="6" borderId="44" xfId="0" applyNumberFormat="1" applyFont="1" applyFill="1" applyBorder="1" applyAlignment="1">
      <alignment horizontal="right"/>
    </xf>
    <xf numFmtId="0" fontId="11" fillId="2" borderId="44" xfId="0" applyFont="1" applyFill="1" applyBorder="1"/>
    <xf numFmtId="4" fontId="6" fillId="6" borderId="44" xfId="0" applyNumberFormat="1" applyFont="1" applyFill="1" applyBorder="1" applyAlignment="1">
      <alignment horizontal="right"/>
    </xf>
    <xf numFmtId="0" fontId="11" fillId="2" borderId="26" xfId="0" applyFont="1" applyFill="1" applyBorder="1"/>
    <xf numFmtId="168" fontId="6" fillId="5" borderId="21" xfId="1" applyNumberFormat="1" applyFont="1" applyFill="1" applyBorder="1"/>
    <xf numFmtId="0" fontId="32" fillId="2" borderId="0" xfId="0" applyFont="1" applyFill="1" applyAlignment="1">
      <alignment horizontal="center" vertical="center" wrapText="1"/>
    </xf>
    <xf numFmtId="43" fontId="6" fillId="0" borderId="7" xfId="9" applyFont="1" applyBorder="1" applyAlignment="1" applyProtection="1">
      <alignment horizontal="center" vertical="top"/>
    </xf>
    <xf numFmtId="0" fontId="55" fillId="5" borderId="19" xfId="0" applyFont="1" applyFill="1" applyBorder="1" applyAlignment="1" applyProtection="1">
      <alignment horizontal="center" vertical="center" wrapText="1"/>
      <protection locked="0"/>
    </xf>
    <xf numFmtId="0" fontId="17" fillId="4" borderId="6" xfId="0" applyFont="1" applyFill="1" applyBorder="1" applyAlignment="1">
      <alignment horizontal="center"/>
    </xf>
    <xf numFmtId="49" fontId="6" fillId="5" borderId="10" xfId="1" applyNumberFormat="1" applyFont="1" applyFill="1" applyBorder="1" applyAlignment="1">
      <alignment horizontal="center"/>
    </xf>
    <xf numFmtId="49" fontId="6" fillId="5" borderId="10" xfId="1" applyNumberFormat="1" applyFont="1" applyFill="1" applyBorder="1" applyAlignment="1" applyProtection="1">
      <alignment horizontal="center"/>
      <protection locked="0"/>
    </xf>
    <xf numFmtId="0" fontId="17" fillId="4" borderId="17" xfId="0" applyFont="1" applyFill="1" applyBorder="1" applyAlignment="1">
      <alignment horizontal="center"/>
    </xf>
    <xf numFmtId="10" fontId="6" fillId="5" borderId="8" xfId="10" applyNumberFormat="1" applyFont="1" applyFill="1" applyBorder="1" applyAlignment="1" applyProtection="1">
      <alignment horizontal="center" vertical="center"/>
      <protection locked="0"/>
    </xf>
    <xf numFmtId="0" fontId="11" fillId="2" borderId="45" xfId="0" applyFont="1" applyFill="1" applyBorder="1"/>
    <xf numFmtId="0" fontId="17" fillId="4" borderId="11" xfId="0" applyFont="1" applyFill="1" applyBorder="1" applyAlignment="1">
      <alignment horizontal="center"/>
    </xf>
    <xf numFmtId="0" fontId="14" fillId="4" borderId="13" xfId="1" applyFont="1" applyFill="1" applyBorder="1" applyAlignment="1">
      <alignment horizontal="center" vertical="center" wrapText="1"/>
    </xf>
    <xf numFmtId="0" fontId="17" fillId="4" borderId="15" xfId="0" applyFont="1" applyFill="1" applyBorder="1" applyAlignment="1">
      <alignment horizontal="center"/>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11" fillId="5" borderId="27" xfId="0" applyFont="1" applyFill="1" applyBorder="1" applyAlignment="1" applyProtection="1">
      <alignment horizontal="left"/>
      <protection locked="0"/>
    </xf>
    <xf numFmtId="0" fontId="11" fillId="5" borderId="28" xfId="0" applyFont="1" applyFill="1" applyBorder="1" applyAlignment="1" applyProtection="1">
      <alignment horizontal="left"/>
      <protection locked="0"/>
    </xf>
    <xf numFmtId="0" fontId="11" fillId="5" borderId="43" xfId="0" applyFont="1" applyFill="1" applyBorder="1" applyAlignment="1" applyProtection="1">
      <alignment horizontal="left"/>
      <protection locked="0"/>
    </xf>
    <xf numFmtId="3" fontId="6" fillId="5" borderId="21" xfId="0" applyNumberFormat="1" applyFont="1" applyFill="1" applyBorder="1" applyAlignment="1" applyProtection="1">
      <alignment horizontal="right"/>
      <protection locked="0"/>
    </xf>
    <xf numFmtId="3" fontId="6" fillId="5" borderId="8" xfId="0" applyNumberFormat="1" applyFont="1" applyFill="1" applyBorder="1" applyAlignment="1" applyProtection="1">
      <alignment horizontal="right"/>
      <protection locked="0"/>
    </xf>
    <xf numFmtId="3" fontId="6" fillId="5" borderId="14" xfId="0" applyNumberFormat="1" applyFont="1" applyFill="1" applyBorder="1" applyAlignment="1" applyProtection="1">
      <alignment horizontal="left"/>
      <protection locked="0"/>
    </xf>
    <xf numFmtId="3" fontId="6" fillId="5" borderId="21" xfId="0" applyNumberFormat="1" applyFont="1" applyFill="1" applyBorder="1" applyAlignment="1" applyProtection="1">
      <alignment horizontal="left"/>
      <protection locked="0"/>
    </xf>
    <xf numFmtId="3" fontId="6" fillId="5" borderId="8" xfId="0" applyNumberFormat="1" applyFont="1" applyFill="1" applyBorder="1" applyAlignment="1" applyProtection="1">
      <alignment horizontal="left"/>
      <protection locked="0"/>
    </xf>
    <xf numFmtId="3" fontId="6" fillId="5" borderId="24" xfId="0" applyNumberFormat="1" applyFont="1" applyFill="1" applyBorder="1" applyAlignment="1" applyProtection="1">
      <alignment horizontal="right"/>
      <protection locked="0"/>
    </xf>
    <xf numFmtId="3" fontId="6" fillId="5" borderId="25" xfId="0" applyNumberFormat="1" applyFont="1" applyFill="1" applyBorder="1" applyAlignment="1" applyProtection="1">
      <alignment horizontal="right"/>
      <protection locked="0"/>
    </xf>
    <xf numFmtId="3" fontId="6" fillId="5" borderId="11" xfId="0" applyNumberFormat="1" applyFont="1" applyFill="1" applyBorder="1" applyAlignment="1" applyProtection="1">
      <alignment horizontal="right"/>
      <protection locked="0"/>
    </xf>
    <xf numFmtId="0" fontId="53" fillId="0" borderId="0" xfId="0" applyFont="1" applyAlignment="1" applyProtection="1">
      <alignment horizontal="center" wrapText="1"/>
      <protection hidden="1"/>
    </xf>
    <xf numFmtId="0" fontId="29" fillId="0" borderId="0" xfId="8" applyFont="1" applyAlignment="1" applyProtection="1">
      <alignment horizontal="left" vertical="center"/>
      <protection hidden="1"/>
    </xf>
    <xf numFmtId="4" fontId="69" fillId="6" borderId="8" xfId="10" applyNumberFormat="1" applyFont="1" applyFill="1" applyBorder="1" applyProtection="1">
      <protection hidden="1"/>
    </xf>
    <xf numFmtId="4" fontId="69" fillId="6" borderId="21" xfId="10" applyNumberFormat="1" applyFont="1" applyFill="1" applyBorder="1" applyProtection="1">
      <protection hidden="1"/>
    </xf>
    <xf numFmtId="0" fontId="16" fillId="2" borderId="0" xfId="1" applyFont="1" applyFill="1" applyProtection="1">
      <protection hidden="1"/>
    </xf>
    <xf numFmtId="4" fontId="15" fillId="8" borderId="8" xfId="14" applyNumberFormat="1" applyFont="1" applyFill="1" applyBorder="1" applyAlignment="1" applyProtection="1">
      <alignment horizontal="left" vertical="center" wrapText="1"/>
      <protection locked="0" hidden="1"/>
    </xf>
    <xf numFmtId="0" fontId="63" fillId="0" borderId="0" xfId="1" applyFont="1" applyAlignment="1">
      <alignment horizontal="left" vertical="center"/>
    </xf>
    <xf numFmtId="0" fontId="20" fillId="0" borderId="0" xfId="1" applyFont="1" applyAlignment="1">
      <alignment horizontal="left" vertical="center"/>
    </xf>
    <xf numFmtId="0" fontId="33" fillId="0" borderId="0" xfId="1" applyFont="1" applyAlignment="1">
      <alignment horizontal="left" vertical="center" wrapText="1"/>
    </xf>
    <xf numFmtId="0" fontId="7" fillId="0" borderId="0" xfId="1" applyFont="1" applyAlignment="1">
      <alignment vertical="center" wrapText="1"/>
    </xf>
    <xf numFmtId="0" fontId="6" fillId="0" borderId="0" xfId="8" applyFont="1" applyAlignment="1">
      <alignment horizontal="left"/>
    </xf>
    <xf numFmtId="0" fontId="22" fillId="0" borderId="0" xfId="0" applyFont="1" applyAlignment="1">
      <alignment horizontal="right" vertical="center"/>
    </xf>
    <xf numFmtId="0" fontId="28" fillId="0" borderId="0" xfId="0" applyFont="1" applyAlignment="1">
      <alignment horizontal="right" vertical="center" wrapText="1"/>
    </xf>
    <xf numFmtId="0" fontId="28" fillId="2" borderId="7" xfId="0" applyFont="1" applyFill="1" applyBorder="1" applyAlignment="1">
      <alignment horizontal="center" vertical="center" wrapText="1"/>
    </xf>
    <xf numFmtId="0" fontId="28" fillId="2" borderId="0" xfId="0" applyFont="1" applyFill="1" applyAlignment="1">
      <alignment horizontal="center" vertical="center" wrapText="1"/>
    </xf>
    <xf numFmtId="0" fontId="53" fillId="0" borderId="0" xfId="0" applyFont="1" applyAlignment="1">
      <alignment horizontal="center" wrapText="1"/>
    </xf>
    <xf numFmtId="0" fontId="65" fillId="0" borderId="19" xfId="1" applyFont="1" applyBorder="1" applyAlignment="1">
      <alignment horizontal="left" vertical="center"/>
    </xf>
    <xf numFmtId="0" fontId="63" fillId="0" borderId="19" xfId="1" applyFont="1" applyBorder="1" applyAlignment="1">
      <alignment horizontal="left" vertical="center"/>
    </xf>
    <xf numFmtId="0" fontId="20" fillId="0" borderId="19" xfId="1" applyFont="1" applyBorder="1" applyAlignment="1">
      <alignment horizontal="left" vertical="center"/>
    </xf>
    <xf numFmtId="0" fontId="6" fillId="0" borderId="0" xfId="1" applyFont="1" applyAlignment="1">
      <alignment horizontal="left" vertical="center"/>
    </xf>
    <xf numFmtId="0" fontId="6" fillId="2" borderId="0" xfId="1" applyFont="1" applyFill="1" applyAlignment="1">
      <alignment horizontal="right" vertical="center"/>
    </xf>
    <xf numFmtId="0" fontId="6" fillId="0" borderId="0" xfId="1" applyFont="1" applyAlignment="1">
      <alignment horizontal="right" vertical="center"/>
    </xf>
    <xf numFmtId="0" fontId="52" fillId="0" borderId="0" xfId="1" applyFont="1" applyAlignment="1">
      <alignment horizontal="left" vertical="center"/>
    </xf>
    <xf numFmtId="0" fontId="0" fillId="2" borderId="0" xfId="0" applyFill="1"/>
    <xf numFmtId="0" fontId="40" fillId="2" borderId="0" xfId="1" applyFont="1" applyFill="1"/>
    <xf numFmtId="0" fontId="40" fillId="0" borderId="0" xfId="1" applyFont="1"/>
    <xf numFmtId="0" fontId="6" fillId="0" borderId="0" xfId="1" applyFont="1" applyAlignment="1">
      <alignment horizontal="left" vertical="center" wrapText="1"/>
    </xf>
    <xf numFmtId="0" fontId="6" fillId="0" borderId="0" xfId="1" applyFont="1" applyAlignment="1">
      <alignment horizontal="center" vertical="center" wrapText="1"/>
    </xf>
    <xf numFmtId="0" fontId="9" fillId="2" borderId="0" xfId="1" applyFont="1" applyFill="1"/>
    <xf numFmtId="43" fontId="6" fillId="0" borderId="0" xfId="9" applyFont="1" applyBorder="1" applyAlignment="1" applyProtection="1">
      <alignment vertical="top"/>
    </xf>
    <xf numFmtId="0" fontId="69" fillId="2" borderId="0" xfId="1" applyFont="1" applyFill="1"/>
    <xf numFmtId="0" fontId="16" fillId="2" borderId="0" xfId="1" applyFont="1" applyFill="1" applyAlignment="1">
      <alignment horizontal="left"/>
    </xf>
    <xf numFmtId="4" fontId="16" fillId="2" borderId="0" xfId="1" applyNumberFormat="1" applyFont="1" applyFill="1"/>
    <xf numFmtId="0" fontId="16" fillId="2" borderId="0" xfId="1" applyFont="1" applyFill="1"/>
    <xf numFmtId="0" fontId="6" fillId="2" borderId="13" xfId="1" applyFont="1" applyFill="1" applyBorder="1" applyAlignment="1">
      <alignment horizontal="left" vertical="top" wrapText="1" indent="1"/>
    </xf>
    <xf numFmtId="0" fontId="6" fillId="0" borderId="13" xfId="1" applyFont="1" applyBorder="1" applyAlignment="1">
      <alignment horizontal="left" vertical="top" wrapText="1" indent="1"/>
    </xf>
    <xf numFmtId="4" fontId="73" fillId="0" borderId="0" xfId="15" applyNumberFormat="1" applyFont="1"/>
    <xf numFmtId="4" fontId="8" fillId="0" borderId="0" xfId="15" applyNumberFormat="1" applyFont="1"/>
    <xf numFmtId="4" fontId="8" fillId="6" borderId="3" xfId="15" applyNumberFormat="1" applyFont="1" applyFill="1" applyBorder="1" applyAlignment="1">
      <alignment horizontal="right"/>
    </xf>
    <xf numFmtId="4" fontId="8" fillId="6" borderId="50" xfId="15" applyNumberFormat="1" applyFont="1" applyFill="1" applyBorder="1" applyAlignment="1">
      <alignment horizontal="right"/>
    </xf>
    <xf numFmtId="4" fontId="8" fillId="6" borderId="51" xfId="15" applyNumberFormat="1" applyFont="1" applyFill="1" applyBorder="1" applyAlignment="1">
      <alignment horizontal="right"/>
    </xf>
    <xf numFmtId="4" fontId="8" fillId="6" borderId="52" xfId="15" applyNumberFormat="1" applyFont="1" applyFill="1" applyBorder="1" applyAlignment="1">
      <alignment horizontal="right"/>
    </xf>
    <xf numFmtId="4" fontId="8" fillId="6" borderId="50" xfId="15" applyNumberFormat="1" applyFont="1" applyFill="1" applyBorder="1"/>
    <xf numFmtId="4" fontId="8" fillId="6" borderId="51" xfId="15" applyNumberFormat="1" applyFont="1" applyFill="1" applyBorder="1"/>
    <xf numFmtId="4" fontId="4" fillId="0" borderId="0" xfId="15" applyNumberFormat="1" applyFont="1"/>
    <xf numFmtId="0" fontId="10" fillId="0" borderId="0" xfId="14" applyFont="1" applyAlignment="1">
      <alignment horizontal="center" vertical="center"/>
    </xf>
    <xf numFmtId="0" fontId="71" fillId="2" borderId="0" xfId="1" applyFont="1" applyFill="1"/>
    <xf numFmtId="0" fontId="24" fillId="2" borderId="0" xfId="1" applyFont="1" applyFill="1"/>
    <xf numFmtId="4" fontId="10" fillId="0" borderId="0" xfId="14" applyNumberFormat="1" applyFont="1" applyAlignment="1">
      <alignment horizontal="left" vertical="center"/>
    </xf>
    <xf numFmtId="4" fontId="10" fillId="0" borderId="0" xfId="14" applyNumberFormat="1" applyFont="1" applyAlignment="1">
      <alignment horizontal="center" vertical="center"/>
    </xf>
    <xf numFmtId="4" fontId="72" fillId="6" borderId="47" xfId="15" applyNumberFormat="1" applyFont="1" applyFill="1" applyBorder="1"/>
    <xf numFmtId="4" fontId="72" fillId="6" borderId="48" xfId="15" applyNumberFormat="1" applyFont="1" applyFill="1" applyBorder="1" applyAlignment="1">
      <alignment horizontal="left"/>
    </xf>
    <xf numFmtId="4" fontId="72" fillId="6" borderId="46" xfId="15" applyNumberFormat="1" applyFont="1" applyFill="1" applyBorder="1" applyAlignment="1">
      <alignment horizontal="right"/>
    </xf>
    <xf numFmtId="4" fontId="72" fillId="6" borderId="48" xfId="15" applyNumberFormat="1" applyFont="1" applyFill="1" applyBorder="1" applyAlignment="1">
      <alignment horizontal="right"/>
    </xf>
    <xf numFmtId="4" fontId="72" fillId="6" borderId="47" xfId="15" applyNumberFormat="1" applyFont="1" applyFill="1" applyBorder="1" applyAlignment="1">
      <alignment horizontal="right"/>
    </xf>
    <xf numFmtId="4" fontId="72" fillId="6" borderId="46" xfId="15" applyNumberFormat="1" applyFont="1" applyFill="1" applyBorder="1" applyAlignment="1">
      <alignment horizontal="center"/>
    </xf>
    <xf numFmtId="4" fontId="72" fillId="6" borderId="48" xfId="15" applyNumberFormat="1" applyFont="1" applyFill="1" applyBorder="1" applyAlignment="1">
      <alignment horizontal="center"/>
    </xf>
    <xf numFmtId="4" fontId="72" fillId="6" borderId="21" xfId="15" applyNumberFormat="1" applyFont="1" applyFill="1" applyBorder="1"/>
    <xf numFmtId="4" fontId="72" fillId="6" borderId="14" xfId="15" applyNumberFormat="1" applyFont="1" applyFill="1" applyBorder="1" applyAlignment="1">
      <alignment horizontal="right"/>
    </xf>
    <xf numFmtId="4" fontId="72" fillId="6" borderId="49" xfId="15" applyNumberFormat="1" applyFont="1" applyFill="1" applyBorder="1" applyAlignment="1">
      <alignment horizontal="right"/>
    </xf>
    <xf numFmtId="4" fontId="72" fillId="6" borderId="21" xfId="15" applyNumberFormat="1" applyFont="1" applyFill="1" applyBorder="1" applyAlignment="1">
      <alignment horizontal="right"/>
    </xf>
    <xf numFmtId="4" fontId="72" fillId="6" borderId="14" xfId="15" applyNumberFormat="1" applyFont="1" applyFill="1" applyBorder="1" applyAlignment="1">
      <alignment horizontal="center"/>
    </xf>
    <xf numFmtId="4" fontId="72" fillId="6" borderId="49" xfId="15" applyNumberFormat="1" applyFont="1" applyFill="1" applyBorder="1" applyAlignment="1">
      <alignment horizontal="center"/>
    </xf>
    <xf numFmtId="4" fontId="6" fillId="2" borderId="13" xfId="1" applyNumberFormat="1" applyFont="1" applyFill="1" applyBorder="1" applyAlignment="1">
      <alignment horizontal="right" wrapText="1"/>
    </xf>
    <xf numFmtId="4" fontId="6" fillId="2" borderId="13" xfId="1" applyNumberFormat="1" applyFont="1" applyFill="1" applyBorder="1" applyAlignment="1">
      <alignment horizontal="right" vertical="top" wrapText="1"/>
    </xf>
    <xf numFmtId="4" fontId="6" fillId="2" borderId="10" xfId="1" applyNumberFormat="1" applyFont="1" applyFill="1" applyBorder="1" applyAlignment="1">
      <alignment horizontal="right" vertical="top" wrapText="1"/>
    </xf>
    <xf numFmtId="4" fontId="6" fillId="6" borderId="10" xfId="1" applyNumberFormat="1" applyFont="1" applyFill="1" applyBorder="1" applyAlignment="1">
      <alignment horizontal="right" vertical="top" wrapText="1"/>
    </xf>
    <xf numFmtId="4" fontId="70" fillId="2" borderId="0" xfId="1" applyNumberFormat="1" applyFont="1" applyFill="1"/>
    <xf numFmtId="4" fontId="69" fillId="2" borderId="0" xfId="1" applyNumberFormat="1" applyFont="1" applyFill="1"/>
    <xf numFmtId="0" fontId="0" fillId="0" borderId="1" xfId="0" applyBorder="1"/>
    <xf numFmtId="0" fontId="13" fillId="0" borderId="0" xfId="1" applyFont="1" applyAlignment="1">
      <alignment horizontal="left" vertical="center" wrapText="1"/>
    </xf>
    <xf numFmtId="0" fontId="28" fillId="0" borderId="0" xfId="8" applyFont="1" applyAlignment="1">
      <alignment horizontal="left" vertical="center"/>
    </xf>
    <xf numFmtId="0" fontId="29" fillId="0" borderId="0" xfId="8" applyFont="1" applyAlignment="1">
      <alignment horizontal="left" vertical="center"/>
    </xf>
    <xf numFmtId="0" fontId="28" fillId="0" borderId="19" xfId="0" applyFont="1" applyBorder="1" applyAlignment="1">
      <alignment horizontal="right" vertical="center" wrapText="1"/>
    </xf>
    <xf numFmtId="0" fontId="28" fillId="2" borderId="19" xfId="0" applyFont="1" applyFill="1" applyBorder="1" applyAlignment="1">
      <alignment horizontal="right" vertical="center" wrapText="1"/>
    </xf>
    <xf numFmtId="0" fontId="9" fillId="0" borderId="0" xfId="0" applyFont="1" applyAlignment="1">
      <alignment horizontal="right" vertical="center" wrapText="1"/>
    </xf>
    <xf numFmtId="0" fontId="64" fillId="2" borderId="0" xfId="0" applyFont="1" applyFill="1" applyAlignment="1">
      <alignment horizontal="center" vertical="center" wrapText="1"/>
    </xf>
    <xf numFmtId="0" fontId="64" fillId="0" borderId="0" xfId="0" applyFont="1" applyAlignment="1">
      <alignment horizontal="right" vertical="center" wrapText="1"/>
    </xf>
    <xf numFmtId="0" fontId="65" fillId="0" borderId="19" xfId="1" applyFont="1" applyBorder="1" applyAlignment="1">
      <alignment horizontal="center" vertical="center"/>
    </xf>
    <xf numFmtId="0" fontId="65" fillId="0" borderId="19" xfId="1" applyFont="1" applyBorder="1" applyAlignment="1">
      <alignment horizontal="center" vertical="top"/>
    </xf>
    <xf numFmtId="0" fontId="11" fillId="0" borderId="0" xfId="1" applyFont="1"/>
    <xf numFmtId="0" fontId="38" fillId="0" borderId="0" xfId="1" applyFont="1" applyAlignment="1">
      <alignment horizontal="left" vertical="center" wrapText="1"/>
    </xf>
    <xf numFmtId="43" fontId="28" fillId="8" borderId="21" xfId="16" applyFont="1" applyFill="1" applyBorder="1" applyAlignment="1" applyProtection="1">
      <alignment horizontal="center" vertical="center" wrapText="1"/>
      <protection locked="0" hidden="1"/>
    </xf>
    <xf numFmtId="43" fontId="28" fillId="2" borderId="9" xfId="16" applyFont="1" applyFill="1" applyBorder="1" applyAlignment="1">
      <alignment horizontal="center" vertical="center" wrapText="1"/>
    </xf>
    <xf numFmtId="0" fontId="63" fillId="0" borderId="0" xfId="1" applyFont="1" applyAlignment="1">
      <alignment horizontal="left" vertical="center" wrapText="1"/>
    </xf>
    <xf numFmtId="0" fontId="24" fillId="0" borderId="0" xfId="1" applyFont="1" applyAlignment="1">
      <alignment horizontal="center" wrapText="1"/>
    </xf>
    <xf numFmtId="0" fontId="10" fillId="0" borderId="0" xfId="0" applyFont="1" applyAlignment="1">
      <alignment horizontal="left" vertical="center" wrapText="1"/>
    </xf>
    <xf numFmtId="4" fontId="6" fillId="0" borderId="0" xfId="15" applyNumberFormat="1" applyFont="1" applyAlignment="1">
      <alignment vertical="center" wrapText="1"/>
    </xf>
    <xf numFmtId="4" fontId="6" fillId="0" borderId="0" xfId="15" applyNumberFormat="1" applyFont="1" applyAlignment="1">
      <alignment vertical="center"/>
    </xf>
    <xf numFmtId="4" fontId="16" fillId="8" borderId="8" xfId="14" applyNumberFormat="1" applyFont="1" applyFill="1" applyBorder="1" applyAlignment="1" applyProtection="1">
      <alignment horizontal="left" vertical="center" wrapText="1"/>
      <protection locked="0" hidden="1"/>
    </xf>
    <xf numFmtId="0" fontId="16" fillId="2" borderId="0" xfId="1" applyFont="1" applyFill="1" applyAlignment="1">
      <alignment vertical="center"/>
    </xf>
    <xf numFmtId="0" fontId="69" fillId="2" borderId="0" xfId="1" applyFont="1" applyFill="1" applyAlignment="1">
      <alignment vertical="center"/>
    </xf>
    <xf numFmtId="0" fontId="9" fillId="0" borderId="0" xfId="8" applyFont="1" applyAlignment="1">
      <alignment horizontal="center" vertical="center"/>
    </xf>
    <xf numFmtId="0" fontId="9" fillId="0" borderId="0" xfId="8" applyFont="1" applyAlignment="1">
      <alignment horizontal="left" vertical="center"/>
    </xf>
    <xf numFmtId="0" fontId="9" fillId="9" borderId="0" xfId="8" applyFont="1" applyFill="1" applyAlignment="1">
      <alignment horizontal="center" vertical="center"/>
    </xf>
    <xf numFmtId="0" fontId="20" fillId="6" borderId="19" xfId="1" applyFont="1" applyFill="1" applyBorder="1" applyAlignment="1">
      <alignment vertical="center" wrapText="1"/>
    </xf>
    <xf numFmtId="0" fontId="20" fillId="6" borderId="19" xfId="1" applyFont="1" applyFill="1" applyBorder="1" applyAlignment="1">
      <alignment horizontal="right" vertical="center" wrapText="1"/>
    </xf>
    <xf numFmtId="0" fontId="18" fillId="0" borderId="0" xfId="0" applyFont="1" applyAlignment="1">
      <alignment vertical="center"/>
    </xf>
    <xf numFmtId="0" fontId="53" fillId="0" borderId="0" xfId="0" applyFont="1" applyAlignment="1">
      <alignment wrapText="1"/>
    </xf>
    <xf numFmtId="2" fontId="15" fillId="6" borderId="9" xfId="1" applyNumberFormat="1" applyFont="1" applyFill="1" applyBorder="1" applyAlignment="1">
      <alignment vertical="center" wrapText="1"/>
    </xf>
    <xf numFmtId="2" fontId="28" fillId="8" borderId="10" xfId="0" applyNumberFormat="1" applyFont="1" applyFill="1" applyBorder="1" applyAlignment="1" applyProtection="1">
      <alignment vertical="center" wrapText="1"/>
      <protection locked="0" hidden="1"/>
    </xf>
    <xf numFmtId="4" fontId="20" fillId="6" borderId="19" xfId="1" applyNumberFormat="1" applyFont="1" applyFill="1" applyBorder="1" applyAlignment="1">
      <alignment vertical="center" wrapText="1"/>
    </xf>
    <xf numFmtId="4" fontId="6" fillId="0" borderId="0" xfId="1" applyNumberFormat="1" applyFont="1"/>
    <xf numFmtId="43" fontId="6" fillId="0" borderId="0" xfId="1" applyNumberFormat="1" applyFont="1"/>
    <xf numFmtId="0" fontId="8" fillId="6" borderId="8" xfId="1" applyFont="1" applyFill="1" applyBorder="1" applyAlignment="1">
      <alignment horizontal="left" vertical="center" wrapText="1"/>
    </xf>
    <xf numFmtId="2" fontId="8" fillId="6" borderId="9" xfId="1" applyNumberFormat="1" applyFont="1" applyFill="1" applyBorder="1" applyAlignment="1" applyProtection="1">
      <alignment vertical="center"/>
      <protection hidden="1"/>
    </xf>
    <xf numFmtId="2" fontId="15" fillId="6" borderId="9" xfId="1" applyNumberFormat="1" applyFont="1" applyFill="1" applyBorder="1" applyAlignment="1">
      <alignment vertical="center"/>
    </xf>
    <xf numFmtId="4" fontId="15" fillId="6" borderId="10" xfId="1" applyNumberFormat="1" applyFont="1" applyFill="1" applyBorder="1" applyAlignment="1">
      <alignment vertical="center" wrapText="1"/>
    </xf>
    <xf numFmtId="3" fontId="16" fillId="8" borderId="8" xfId="14" applyNumberFormat="1" applyFont="1" applyFill="1" applyBorder="1" applyAlignment="1" applyProtection="1">
      <alignment horizontal="left" vertical="center" wrapText="1"/>
      <protection locked="0" hidden="1"/>
    </xf>
    <xf numFmtId="4" fontId="8" fillId="0" borderId="0" xfId="1" applyNumberFormat="1" applyFont="1" applyAlignment="1">
      <alignment horizontal="right" vertical="top" wrapText="1"/>
    </xf>
    <xf numFmtId="0" fontId="69" fillId="0" borderId="0" xfId="1" applyFont="1"/>
    <xf numFmtId="4" fontId="8" fillId="6" borderId="9" xfId="1" applyNumberFormat="1" applyFont="1" applyFill="1" applyBorder="1" applyAlignment="1">
      <alignment vertical="center"/>
    </xf>
    <xf numFmtId="0" fontId="15" fillId="6" borderId="9" xfId="1" applyFont="1" applyFill="1" applyBorder="1" applyAlignment="1">
      <alignment horizontal="left" vertical="center" wrapText="1"/>
    </xf>
    <xf numFmtId="0" fontId="64" fillId="0" borderId="9" xfId="0" applyFont="1" applyBorder="1" applyAlignment="1">
      <alignment vertical="center" wrapText="1"/>
    </xf>
    <xf numFmtId="0" fontId="11" fillId="2" borderId="0" xfId="1" applyFont="1" applyFill="1" applyAlignment="1">
      <alignment horizontal="left" vertical="top" wrapText="1"/>
    </xf>
    <xf numFmtId="0" fontId="69" fillId="2" borderId="61" xfId="1" applyFont="1" applyFill="1" applyBorder="1"/>
    <xf numFmtId="43" fontId="28" fillId="8" borderId="9" xfId="16" applyFont="1" applyFill="1" applyBorder="1" applyAlignment="1" applyProtection="1">
      <alignment vertical="center" wrapText="1"/>
      <protection locked="0" hidden="1"/>
    </xf>
    <xf numFmtId="2" fontId="15" fillId="6" borderId="9" xfId="1" applyNumberFormat="1" applyFont="1" applyFill="1" applyBorder="1" applyAlignment="1" applyProtection="1">
      <alignment vertical="center" wrapText="1"/>
      <protection hidden="1"/>
    </xf>
    <xf numFmtId="4" fontId="15" fillId="6" borderId="9" xfId="1" applyNumberFormat="1" applyFont="1" applyFill="1" applyBorder="1" applyAlignment="1" applyProtection="1">
      <alignment vertical="center" wrapText="1"/>
      <protection hidden="1"/>
    </xf>
    <xf numFmtId="4" fontId="15" fillId="6" borderId="9" xfId="1" applyNumberFormat="1" applyFont="1" applyFill="1" applyBorder="1" applyAlignment="1">
      <alignment vertical="center" wrapText="1"/>
    </xf>
    <xf numFmtId="4" fontId="8" fillId="6" borderId="19" xfId="1" applyNumberFormat="1" applyFont="1" applyFill="1" applyBorder="1" applyAlignment="1">
      <alignment vertical="center" wrapText="1"/>
    </xf>
    <xf numFmtId="4" fontId="16" fillId="8" borderId="10" xfId="14" applyNumberFormat="1" applyFont="1" applyFill="1" applyBorder="1" applyAlignment="1" applyProtection="1">
      <alignment vertical="center" wrapText="1"/>
      <protection locked="0" hidden="1"/>
    </xf>
    <xf numFmtId="4" fontId="8" fillId="0" borderId="0" xfId="1" applyNumberFormat="1" applyFont="1"/>
    <xf numFmtId="0" fontId="15" fillId="6" borderId="8" xfId="1" applyFont="1" applyFill="1" applyBorder="1" applyAlignment="1">
      <alignment horizontal="right" vertical="center" wrapText="1"/>
    </xf>
    <xf numFmtId="0" fontId="13" fillId="0" borderId="0" xfId="1" applyFont="1"/>
    <xf numFmtId="0" fontId="74" fillId="0" borderId="60" xfId="1" applyFont="1" applyBorder="1" applyAlignment="1">
      <alignment horizontal="right" vertical="center" wrapText="1"/>
    </xf>
    <xf numFmtId="0" fontId="28" fillId="8" borderId="8" xfId="0" applyFont="1" applyFill="1" applyBorder="1" applyAlignment="1" applyProtection="1">
      <alignment horizontal="center" vertical="center" wrapText="1"/>
      <protection locked="0" hidden="1"/>
    </xf>
    <xf numFmtId="43" fontId="76" fillId="8" borderId="21" xfId="16" applyFont="1" applyFill="1" applyBorder="1" applyAlignment="1" applyProtection="1">
      <alignment horizontal="center" vertical="center" wrapText="1"/>
      <protection locked="0" hidden="1"/>
    </xf>
    <xf numFmtId="0" fontId="29" fillId="0" borderId="7" xfId="8" applyFont="1" applyBorder="1" applyAlignment="1">
      <alignment horizontal="left" vertical="center"/>
    </xf>
    <xf numFmtId="0" fontId="15" fillId="6" borderId="9" xfId="1" applyFont="1" applyFill="1" applyBorder="1" applyAlignment="1">
      <alignment vertical="center" wrapText="1"/>
    </xf>
    <xf numFmtId="4" fontId="20" fillId="6" borderId="10" xfId="1" applyNumberFormat="1" applyFont="1" applyFill="1" applyBorder="1" applyAlignment="1">
      <alignment vertical="center" wrapText="1"/>
    </xf>
    <xf numFmtId="4" fontId="78" fillId="0" borderId="0" xfId="1" applyNumberFormat="1" applyFont="1" applyAlignment="1">
      <alignment vertical="center"/>
    </xf>
    <xf numFmtId="0" fontId="28" fillId="0" borderId="8" xfId="0" applyFont="1" applyBorder="1" applyAlignment="1" applyProtection="1">
      <alignment vertical="center" wrapText="1"/>
      <protection hidden="1"/>
    </xf>
    <xf numFmtId="0" fontId="5" fillId="0" borderId="0" xfId="1" applyFont="1" applyAlignment="1">
      <alignment horizontal="center" vertical="center" wrapText="1"/>
    </xf>
    <xf numFmtId="0" fontId="5" fillId="0" borderId="0" xfId="1" applyFont="1" applyAlignment="1">
      <alignment horizontal="center" vertical="center"/>
    </xf>
    <xf numFmtId="0" fontId="5" fillId="0" borderId="0" xfId="1" applyFont="1" applyAlignment="1">
      <alignment vertical="center"/>
    </xf>
    <xf numFmtId="0" fontId="6" fillId="0" borderId="19" xfId="1" applyFont="1" applyBorder="1" applyAlignment="1">
      <alignment vertical="center" wrapText="1"/>
    </xf>
    <xf numFmtId="4" fontId="6" fillId="0" borderId="19" xfId="1" applyNumberFormat="1" applyFont="1" applyBorder="1" applyAlignment="1">
      <alignment vertical="center" wrapText="1"/>
    </xf>
    <xf numFmtId="0" fontId="8" fillId="10" borderId="19" xfId="1" applyFont="1" applyFill="1" applyBorder="1" applyAlignment="1">
      <alignment vertical="center" wrapText="1"/>
    </xf>
    <xf numFmtId="4" fontId="8" fillId="10" borderId="19" xfId="1" applyNumberFormat="1" applyFont="1" applyFill="1" applyBorder="1" applyAlignment="1">
      <alignment vertical="center" wrapText="1"/>
    </xf>
    <xf numFmtId="0" fontId="8" fillId="0" borderId="19" xfId="1" applyFont="1" applyBorder="1" applyAlignment="1">
      <alignment vertical="center" wrapText="1"/>
    </xf>
    <xf numFmtId="4" fontId="8" fillId="0" borderId="19" xfId="1" applyNumberFormat="1" applyFont="1" applyBorder="1" applyAlignment="1">
      <alignment vertical="center" wrapText="1"/>
    </xf>
    <xf numFmtId="0" fontId="8" fillId="6" borderId="19" xfId="1" applyFont="1" applyFill="1" applyBorder="1" applyAlignment="1">
      <alignment vertical="center" wrapText="1"/>
    </xf>
    <xf numFmtId="4" fontId="8" fillId="6" borderId="0" xfId="1" applyNumberFormat="1" applyFont="1" applyFill="1"/>
    <xf numFmtId="0" fontId="81" fillId="0" borderId="0" xfId="1" applyFont="1" applyAlignment="1">
      <alignment horizontal="left" vertical="center"/>
    </xf>
    <xf numFmtId="0" fontId="8" fillId="6" borderId="29" xfId="1" applyFont="1" applyFill="1" applyBorder="1" applyAlignment="1">
      <alignment vertical="center" wrapText="1"/>
    </xf>
    <xf numFmtId="4" fontId="8" fillId="6" borderId="30" xfId="1" applyNumberFormat="1" applyFont="1" applyFill="1" applyBorder="1" applyAlignment="1">
      <alignment vertical="center" wrapText="1"/>
    </xf>
    <xf numFmtId="0" fontId="82" fillId="0" borderId="0" xfId="0" applyFont="1" applyAlignment="1">
      <alignment vertical="center"/>
    </xf>
    <xf numFmtId="0" fontId="83" fillId="0" borderId="19" xfId="1" applyFont="1" applyBorder="1" applyAlignment="1">
      <alignment horizontal="left" vertical="center"/>
    </xf>
    <xf numFmtId="0" fontId="85" fillId="0" borderId="19" xfId="1" applyFont="1" applyBorder="1" applyAlignment="1">
      <alignment horizontal="left" vertical="center"/>
    </xf>
    <xf numFmtId="0" fontId="85" fillId="0" borderId="19" xfId="1" applyFont="1" applyBorder="1" applyAlignment="1">
      <alignment horizontal="left"/>
    </xf>
    <xf numFmtId="0" fontId="14" fillId="11" borderId="0" xfId="14" applyFont="1" applyFill="1" applyAlignment="1">
      <alignment horizontal="right" vertical="center" wrapText="1"/>
    </xf>
    <xf numFmtId="4" fontId="10" fillId="11" borderId="0" xfId="14" applyNumberFormat="1" applyFont="1" applyFill="1" applyAlignment="1">
      <alignment horizontal="left" vertical="center"/>
    </xf>
    <xf numFmtId="4" fontId="10" fillId="11" borderId="0" xfId="14" applyNumberFormat="1" applyFont="1" applyFill="1" applyAlignment="1">
      <alignment horizontal="center" vertical="center"/>
    </xf>
    <xf numFmtId="4" fontId="14" fillId="11" borderId="0" xfId="14" applyNumberFormat="1" applyFont="1" applyFill="1" applyAlignment="1">
      <alignment horizontal="center" vertical="center" wrapText="1"/>
    </xf>
    <xf numFmtId="4" fontId="26" fillId="11" borderId="53" xfId="14" applyNumberFormat="1" applyFont="1" applyFill="1" applyBorder="1" applyAlignment="1">
      <alignment horizontal="center" vertical="center" wrapText="1"/>
    </xf>
    <xf numFmtId="4" fontId="26" fillId="11" borderId="29" xfId="14" applyNumberFormat="1" applyFont="1" applyFill="1" applyBorder="1" applyAlignment="1">
      <alignment horizontal="center" vertical="center" wrapText="1"/>
    </xf>
    <xf numFmtId="4" fontId="26" fillId="11" borderId="42" xfId="14" applyNumberFormat="1" applyFont="1" applyFill="1" applyBorder="1" applyAlignment="1">
      <alignment horizontal="center" vertical="center" wrapText="1"/>
    </xf>
    <xf numFmtId="4" fontId="26" fillId="11" borderId="30" xfId="14" applyNumberFormat="1" applyFont="1" applyFill="1" applyBorder="1" applyAlignment="1">
      <alignment horizontal="center" vertical="center" wrapText="1"/>
    </xf>
    <xf numFmtId="4" fontId="26" fillId="11" borderId="54" xfId="14" applyNumberFormat="1" applyFont="1" applyFill="1" applyBorder="1" applyAlignment="1">
      <alignment horizontal="center" vertical="center" wrapText="1"/>
    </xf>
    <xf numFmtId="4" fontId="26" fillId="11" borderId="55" xfId="14" applyNumberFormat="1" applyFont="1" applyFill="1" applyBorder="1" applyAlignment="1">
      <alignment horizontal="center" vertical="center" wrapText="1"/>
    </xf>
    <xf numFmtId="4" fontId="26" fillId="11" borderId="56" xfId="14" applyNumberFormat="1" applyFont="1" applyFill="1" applyBorder="1" applyAlignment="1">
      <alignment horizontal="center" vertical="center" wrapText="1"/>
    </xf>
    <xf numFmtId="0" fontId="10" fillId="11" borderId="0" xfId="14" applyFont="1" applyFill="1" applyAlignment="1">
      <alignment horizontal="left" vertical="center"/>
    </xf>
    <xf numFmtId="0" fontId="10" fillId="11" borderId="0" xfId="14" applyFont="1" applyFill="1" applyAlignment="1">
      <alignment horizontal="center" vertical="center"/>
    </xf>
    <xf numFmtId="0" fontId="14" fillId="11" borderId="0" xfId="14" applyFont="1" applyFill="1" applyAlignment="1">
      <alignment horizontal="center" vertical="center" wrapText="1"/>
    </xf>
    <xf numFmtId="0" fontId="14" fillId="11" borderId="19" xfId="14" applyFont="1" applyFill="1" applyBorder="1" applyAlignment="1">
      <alignment horizontal="center" vertical="center" wrapText="1"/>
    </xf>
    <xf numFmtId="0" fontId="0" fillId="0" borderId="0" xfId="0" applyAlignment="1">
      <alignment horizontal="center"/>
    </xf>
    <xf numFmtId="0" fontId="79" fillId="2" borderId="7" xfId="0" applyFont="1" applyFill="1" applyBorder="1" applyAlignment="1">
      <alignment horizontal="center" vertical="top"/>
    </xf>
    <xf numFmtId="0" fontId="5" fillId="0" borderId="62" xfId="1" applyFont="1" applyBorder="1" applyAlignment="1">
      <alignment horizontal="left" vertical="center" wrapText="1"/>
    </xf>
    <xf numFmtId="0" fontId="5" fillId="0" borderId="0" xfId="1" applyFont="1" applyAlignment="1">
      <alignment horizontal="left" vertical="center" wrapText="1"/>
    </xf>
    <xf numFmtId="0" fontId="82" fillId="0" borderId="0" xfId="0" applyFont="1" applyAlignment="1">
      <alignment vertical="center"/>
    </xf>
    <xf numFmtId="0" fontId="79" fillId="2" borderId="0" xfId="0" applyFont="1" applyFill="1" applyAlignment="1">
      <alignment horizontal="center" vertical="top"/>
    </xf>
    <xf numFmtId="0" fontId="88" fillId="11" borderId="19" xfId="0" applyFont="1" applyFill="1" applyBorder="1" applyAlignment="1">
      <alignment vertical="center"/>
    </xf>
    <xf numFmtId="0" fontId="28" fillId="0" borderId="9" xfId="0" applyFont="1" applyBorder="1" applyAlignment="1">
      <alignment horizontal="center" wrapText="1"/>
    </xf>
    <xf numFmtId="0" fontId="28" fillId="0" borderId="0" xfId="0" applyFont="1" applyAlignment="1">
      <alignment horizontal="center" wrapText="1"/>
    </xf>
    <xf numFmtId="0" fontId="6" fillId="0" borderId="9" xfId="1" applyFont="1" applyBorder="1" applyAlignment="1">
      <alignment horizontal="left" vertical="center" indent="1"/>
    </xf>
    <xf numFmtId="0" fontId="6" fillId="0" borderId="10" xfId="1" applyFont="1" applyBorder="1" applyAlignment="1">
      <alignment horizontal="left" vertical="center" indent="1"/>
    </xf>
    <xf numFmtId="0" fontId="9" fillId="0" borderId="0" xfId="0" applyFont="1" applyAlignment="1">
      <alignment horizontal="right" vertical="center" wrapText="1"/>
    </xf>
    <xf numFmtId="0" fontId="28" fillId="0" borderId="0" xfId="0" applyFont="1" applyAlignment="1">
      <alignment horizontal="right" vertical="center" wrapText="1"/>
    </xf>
    <xf numFmtId="0" fontId="28" fillId="8" borderId="8" xfId="0" applyFont="1" applyFill="1" applyBorder="1" applyAlignment="1" applyProtection="1">
      <alignment horizontal="center" vertical="center" wrapText="1"/>
      <protection locked="0" hidden="1"/>
    </xf>
    <xf numFmtId="0" fontId="28" fillId="8" borderId="10" xfId="0" applyFont="1" applyFill="1" applyBorder="1" applyAlignment="1" applyProtection="1">
      <alignment horizontal="center" vertical="center" wrapText="1"/>
      <protection locked="0" hidden="1"/>
    </xf>
    <xf numFmtId="0" fontId="85" fillId="0" borderId="19" xfId="1" applyFont="1" applyBorder="1" applyAlignment="1">
      <alignment horizontal="left" vertical="center" wrapText="1"/>
    </xf>
    <xf numFmtId="0" fontId="85" fillId="0" borderId="19" xfId="1" applyFont="1" applyBorder="1" applyAlignment="1">
      <alignment horizontal="left" vertical="center"/>
    </xf>
    <xf numFmtId="0" fontId="28" fillId="0" borderId="16" xfId="0" applyFont="1" applyBorder="1" applyAlignment="1">
      <alignment horizontal="center" vertical="center" wrapText="1"/>
    </xf>
    <xf numFmtId="0" fontId="28" fillId="0" borderId="0" xfId="0" applyFont="1" applyAlignment="1">
      <alignment horizontal="center" vertical="center" wrapText="1"/>
    </xf>
    <xf numFmtId="0" fontId="6" fillId="0" borderId="19" xfId="0" applyFont="1" applyBorder="1" applyAlignment="1">
      <alignment horizontal="right" vertical="center" wrapText="1"/>
    </xf>
    <xf numFmtId="0" fontId="22" fillId="0" borderId="19" xfId="0" applyFont="1" applyBorder="1" applyAlignment="1">
      <alignment horizontal="right" vertical="center" wrapText="1"/>
    </xf>
    <xf numFmtId="0" fontId="22" fillId="0" borderId="13" xfId="0" applyFont="1" applyBorder="1" applyAlignment="1">
      <alignment horizontal="right" vertical="center" wrapText="1"/>
    </xf>
    <xf numFmtId="0" fontId="6" fillId="8" borderId="8" xfId="0" applyFont="1" applyFill="1" applyBorder="1" applyAlignment="1" applyProtection="1">
      <alignment horizontal="left" vertical="top" wrapText="1"/>
      <protection locked="0" hidden="1"/>
    </xf>
    <xf numFmtId="0" fontId="6" fillId="8" borderId="9" xfId="0" applyFont="1" applyFill="1" applyBorder="1" applyAlignment="1" applyProtection="1">
      <alignment horizontal="left" vertical="top" wrapText="1"/>
      <protection locked="0" hidden="1"/>
    </xf>
    <xf numFmtId="0" fontId="6" fillId="8" borderId="10" xfId="0" applyFont="1" applyFill="1" applyBorder="1" applyAlignment="1" applyProtection="1">
      <alignment horizontal="left" vertical="top" wrapText="1"/>
      <protection locked="0" hidden="1"/>
    </xf>
    <xf numFmtId="0" fontId="4" fillId="0" borderId="0" xfId="0" applyFont="1" applyAlignment="1">
      <alignment horizontal="center" vertical="center"/>
    </xf>
    <xf numFmtId="0" fontId="64" fillId="0" borderId="0" xfId="0" applyFont="1" applyAlignment="1">
      <alignment horizontal="left" vertical="center" wrapText="1"/>
    </xf>
    <xf numFmtId="0" fontId="28" fillId="0" borderId="0" xfId="0" applyFont="1" applyAlignment="1">
      <alignment horizontal="left" vertical="center" wrapText="1"/>
    </xf>
    <xf numFmtId="0" fontId="64" fillId="0" borderId="19" xfId="0" applyFont="1" applyBorder="1" applyAlignment="1">
      <alignment horizontal="left" vertical="center" wrapText="1"/>
    </xf>
    <xf numFmtId="0" fontId="20" fillId="6" borderId="19" xfId="1" applyFont="1" applyFill="1" applyBorder="1" applyAlignment="1">
      <alignment horizontal="right" vertical="center" wrapText="1"/>
    </xf>
    <xf numFmtId="0" fontId="15" fillId="6" borderId="9" xfId="1" applyFont="1" applyFill="1" applyBorder="1" applyAlignment="1">
      <alignment horizontal="center" vertical="center" wrapText="1"/>
    </xf>
    <xf numFmtId="0" fontId="77" fillId="0" borderId="9" xfId="0" applyFont="1" applyBorder="1" applyAlignment="1">
      <alignment horizontal="right" vertical="center" wrapText="1"/>
    </xf>
    <xf numFmtId="0" fontId="62" fillId="0" borderId="19" xfId="0" applyFont="1" applyBorder="1" applyAlignment="1">
      <alignment horizontal="center" wrapText="1"/>
    </xf>
    <xf numFmtId="1" fontId="6" fillId="8" borderId="8" xfId="3" applyNumberFormat="1" applyFont="1" applyFill="1" applyBorder="1" applyAlignment="1" applyProtection="1">
      <alignment horizontal="center" vertical="center"/>
      <protection locked="0" hidden="1"/>
    </xf>
    <xf numFmtId="1" fontId="6" fillId="8" borderId="9" xfId="3" applyNumberFormat="1" applyFont="1" applyFill="1" applyBorder="1" applyAlignment="1" applyProtection="1">
      <alignment horizontal="center" vertical="center"/>
      <protection locked="0" hidden="1"/>
    </xf>
    <xf numFmtId="1" fontId="6" fillId="8" borderId="10" xfId="3" applyNumberFormat="1" applyFont="1" applyFill="1" applyBorder="1" applyAlignment="1" applyProtection="1">
      <alignment horizontal="center" vertical="center"/>
      <protection locked="0" hidden="1"/>
    </xf>
    <xf numFmtId="4" fontId="16" fillId="8" borderId="17" xfId="14" applyNumberFormat="1" applyFont="1" applyFill="1" applyBorder="1" applyAlignment="1" applyProtection="1">
      <alignment horizontal="right" vertical="center" wrapText="1"/>
      <protection locked="0" hidden="1"/>
    </xf>
    <xf numFmtId="4" fontId="16" fillId="8" borderId="18" xfId="14" applyNumberFormat="1" applyFont="1" applyFill="1" applyBorder="1" applyAlignment="1" applyProtection="1">
      <alignment horizontal="right" vertical="center" wrapText="1"/>
      <protection locked="0" hidden="1"/>
    </xf>
    <xf numFmtId="0" fontId="6" fillId="0" borderId="9" xfId="0" applyFont="1" applyBorder="1" applyAlignment="1">
      <alignment horizontal="right" vertical="center" wrapText="1"/>
    </xf>
    <xf numFmtId="0" fontId="22" fillId="0" borderId="9" xfId="0" applyFont="1" applyBorder="1" applyAlignment="1">
      <alignment horizontal="right" vertical="center" wrapText="1"/>
    </xf>
    <xf numFmtId="0" fontId="22" fillId="0" borderId="10" xfId="0" applyFont="1" applyBorder="1" applyAlignment="1">
      <alignment horizontal="right" vertical="center" wrapText="1"/>
    </xf>
    <xf numFmtId="0" fontId="14" fillId="11" borderId="0" xfId="14" applyFont="1" applyFill="1" applyAlignment="1">
      <alignment horizontal="right" vertical="center" wrapText="1"/>
    </xf>
    <xf numFmtId="4" fontId="16" fillId="8" borderId="21" xfId="14" applyNumberFormat="1" applyFont="1" applyFill="1" applyBorder="1" applyAlignment="1" applyProtection="1">
      <alignment horizontal="right" vertical="center" wrapText="1"/>
      <protection locked="0" hidden="1"/>
    </xf>
    <xf numFmtId="4" fontId="16" fillId="8" borderId="16" xfId="14" applyNumberFormat="1" applyFont="1" applyFill="1" applyBorder="1" applyAlignment="1" applyProtection="1">
      <alignment horizontal="right" vertical="center" wrapText="1"/>
      <protection locked="0" hidden="1"/>
    </xf>
    <xf numFmtId="4" fontId="16" fillId="8" borderId="20" xfId="14" applyNumberFormat="1" applyFont="1" applyFill="1" applyBorder="1" applyAlignment="1" applyProtection="1">
      <alignment horizontal="right" vertical="center" wrapText="1"/>
      <protection locked="0" hidden="1"/>
    </xf>
    <xf numFmtId="0" fontId="83" fillId="0" borderId="0" xfId="1" applyFont="1" applyAlignment="1">
      <alignment horizontal="left" vertical="center" wrapText="1"/>
    </xf>
    <xf numFmtId="0" fontId="84" fillId="0" borderId="0" xfId="0" applyFont="1"/>
    <xf numFmtId="0" fontId="80" fillId="11" borderId="19" xfId="0" applyFont="1" applyFill="1" applyBorder="1" applyAlignment="1">
      <alignment vertical="center"/>
    </xf>
    <xf numFmtId="0" fontId="6" fillId="8" borderId="8" xfId="3" applyFont="1" applyFill="1" applyBorder="1" applyAlignment="1" applyProtection="1">
      <alignment horizontal="center" vertical="center"/>
      <protection locked="0" hidden="1"/>
    </xf>
    <xf numFmtId="0" fontId="6" fillId="8" borderId="9" xfId="3" applyFont="1" applyFill="1" applyBorder="1" applyAlignment="1" applyProtection="1">
      <alignment horizontal="center" vertical="center"/>
      <protection locked="0" hidden="1"/>
    </xf>
    <xf numFmtId="0" fontId="6" fillId="8" borderId="10" xfId="3" applyFont="1" applyFill="1" applyBorder="1" applyAlignment="1" applyProtection="1">
      <alignment horizontal="center" vertical="center"/>
      <protection locked="0" hidden="1"/>
    </xf>
    <xf numFmtId="0" fontId="49" fillId="0" borderId="0" xfId="1" applyFont="1" applyAlignment="1">
      <alignment horizontal="center" vertical="top" wrapText="1"/>
    </xf>
    <xf numFmtId="0" fontId="6" fillId="0" borderId="0" xfId="1" applyFont="1" applyAlignment="1">
      <alignment horizontal="left" vertical="center" indent="1"/>
    </xf>
    <xf numFmtId="0" fontId="5" fillId="0" borderId="2" xfId="1" applyFont="1" applyBorder="1" applyAlignment="1">
      <alignment horizontal="center" vertical="center" wrapText="1"/>
    </xf>
    <xf numFmtId="0" fontId="5" fillId="0" borderId="58" xfId="1" applyFont="1" applyBorder="1" applyAlignment="1">
      <alignment horizontal="center" vertical="center" wrapText="1"/>
    </xf>
    <xf numFmtId="0" fontId="5" fillId="0" borderId="59" xfId="1" applyFont="1" applyBorder="1" applyAlignment="1">
      <alignment horizontal="center" vertical="center" wrapText="1"/>
    </xf>
    <xf numFmtId="0" fontId="10" fillId="11" borderId="0" xfId="0" applyFont="1" applyFill="1" applyAlignment="1">
      <alignment horizontal="left" vertical="center" wrapText="1"/>
    </xf>
    <xf numFmtId="0" fontId="5" fillId="0" borderId="0" xfId="1" applyFont="1" applyAlignment="1">
      <alignment horizontal="center" vertical="center" wrapText="1"/>
    </xf>
    <xf numFmtId="0" fontId="13" fillId="0" borderId="0" xfId="1" applyFont="1" applyAlignment="1">
      <alignment horizontal="left" vertical="top" wrapText="1"/>
    </xf>
    <xf numFmtId="0" fontId="77" fillId="0" borderId="10" xfId="0" applyFont="1" applyBorder="1" applyAlignment="1">
      <alignment horizontal="right" vertical="center" wrapText="1"/>
    </xf>
    <xf numFmtId="4" fontId="16" fillId="8" borderId="8" xfId="14" applyNumberFormat="1" applyFont="1" applyFill="1" applyBorder="1" applyAlignment="1" applyProtection="1">
      <alignment horizontal="right" vertical="center" wrapText="1"/>
      <protection locked="0" hidden="1"/>
    </xf>
    <xf numFmtId="4" fontId="16" fillId="8" borderId="10" xfId="14" applyNumberFormat="1" applyFont="1" applyFill="1" applyBorder="1" applyAlignment="1" applyProtection="1">
      <alignment horizontal="right" vertical="center" wrapText="1"/>
      <protection locked="0" hidden="1"/>
    </xf>
    <xf numFmtId="4" fontId="16" fillId="2" borderId="0" xfId="1" applyNumberFormat="1" applyFont="1" applyFill="1" applyAlignment="1">
      <alignment horizontal="right"/>
    </xf>
    <xf numFmtId="0" fontId="13" fillId="2" borderId="0" xfId="1" applyFont="1" applyFill="1" applyAlignment="1">
      <alignment horizontal="left" vertical="top" wrapText="1"/>
    </xf>
    <xf numFmtId="0" fontId="5" fillId="0" borderId="58" xfId="1" applyFont="1" applyBorder="1" applyAlignment="1">
      <alignment horizontal="center" vertical="center"/>
    </xf>
    <xf numFmtId="0" fontId="5" fillId="0" borderId="59" xfId="1" applyFont="1" applyBorder="1" applyAlignment="1">
      <alignment horizontal="center" vertical="center"/>
    </xf>
    <xf numFmtId="0" fontId="14" fillId="11" borderId="19" xfId="14" applyFont="1" applyFill="1" applyBorder="1" applyAlignment="1">
      <alignment horizontal="right" vertical="center" wrapText="1"/>
    </xf>
    <xf numFmtId="0" fontId="86" fillId="0" borderId="0" xfId="1" applyFont="1" applyAlignment="1">
      <alignment horizontal="left" vertical="top" wrapText="1"/>
    </xf>
    <xf numFmtId="0" fontId="86" fillId="0" borderId="57" xfId="1" applyFont="1" applyBorder="1" applyAlignment="1">
      <alignment horizontal="left" vertical="top" wrapText="1"/>
    </xf>
    <xf numFmtId="0" fontId="16" fillId="2" borderId="0" xfId="1" applyFont="1" applyFill="1" applyAlignment="1" applyProtection="1">
      <alignment horizontal="right"/>
      <protection hidden="1"/>
    </xf>
    <xf numFmtId="0" fontId="9" fillId="0" borderId="0" xfId="0" applyFont="1" applyAlignment="1">
      <alignment horizontal="left" wrapText="1"/>
    </xf>
    <xf numFmtId="0" fontId="57" fillId="0" borderId="0" xfId="1" applyFont="1" applyAlignment="1">
      <alignment horizontal="left" vertical="top" wrapText="1"/>
    </xf>
    <xf numFmtId="0" fontId="6" fillId="0" borderId="10" xfId="0" applyFont="1" applyBorder="1" applyAlignment="1">
      <alignment horizontal="right" vertical="center"/>
    </xf>
    <xf numFmtId="0" fontId="6" fillId="0" borderId="21" xfId="0" applyFont="1" applyBorder="1" applyAlignment="1">
      <alignment horizontal="right" vertical="center"/>
    </xf>
    <xf numFmtId="0" fontId="6" fillId="0" borderId="8" xfId="0" applyFont="1" applyBorder="1" applyAlignment="1">
      <alignment horizontal="right" vertical="center"/>
    </xf>
    <xf numFmtId="0" fontId="21" fillId="5" borderId="8" xfId="1" applyFont="1" applyFill="1" applyBorder="1" applyAlignment="1" applyProtection="1">
      <alignment horizontal="center" vertical="top" wrapText="1"/>
      <protection locked="0"/>
    </xf>
    <xf numFmtId="0" fontId="21" fillId="5" borderId="9" xfId="1" applyFont="1" applyFill="1" applyBorder="1" applyAlignment="1" applyProtection="1">
      <alignment horizontal="center" vertical="top" wrapText="1"/>
      <protection locked="0"/>
    </xf>
    <xf numFmtId="0" fontId="21" fillId="5" borderId="10" xfId="1" applyFont="1" applyFill="1" applyBorder="1" applyAlignment="1" applyProtection="1">
      <alignment horizontal="center" vertical="top" wrapText="1"/>
      <protection locked="0"/>
    </xf>
    <xf numFmtId="0" fontId="20" fillId="6" borderId="3" xfId="0" applyFont="1" applyFill="1" applyBorder="1" applyAlignment="1">
      <alignment horizontal="center" vertical="center"/>
    </xf>
    <xf numFmtId="0" fontId="20" fillId="6" borderId="5" xfId="0" applyFont="1" applyFill="1" applyBorder="1" applyAlignment="1">
      <alignment horizontal="center" vertical="center"/>
    </xf>
    <xf numFmtId="0" fontId="9" fillId="6" borderId="3"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0" fillId="4" borderId="0" xfId="0" applyFont="1" applyFill="1" applyAlignment="1">
      <alignment horizontal="left"/>
    </xf>
    <xf numFmtId="0" fontId="10" fillId="4" borderId="0" xfId="1" applyFont="1" applyFill="1" applyAlignment="1">
      <alignment horizontal="left" vertical="top" wrapText="1"/>
    </xf>
    <xf numFmtId="0" fontId="33" fillId="0" borderId="0" xfId="6" applyFont="1" applyFill="1" applyBorder="1" applyAlignment="1" applyProtection="1">
      <alignment horizontal="left" vertical="top" wrapText="1"/>
    </xf>
    <xf numFmtId="0" fontId="10" fillId="4" borderId="0" xfId="1" applyFont="1" applyFill="1" applyAlignment="1">
      <alignment horizontal="left" vertical="center" wrapText="1"/>
    </xf>
    <xf numFmtId="0" fontId="6" fillId="0" borderId="9" xfId="1" applyFont="1" applyBorder="1" applyAlignment="1">
      <alignment horizontal="center" vertical="center"/>
    </xf>
    <xf numFmtId="0" fontId="6" fillId="0" borderId="10" xfId="1" applyFont="1" applyBorder="1" applyAlignment="1">
      <alignment horizontal="center" vertical="center"/>
    </xf>
    <xf numFmtId="0" fontId="6" fillId="5" borderId="17" xfId="1" applyFont="1" applyFill="1" applyBorder="1" applyAlignment="1" applyProtection="1">
      <alignment horizontal="left" vertical="center"/>
      <protection locked="0"/>
    </xf>
    <xf numFmtId="0" fontId="6" fillId="5" borderId="7" xfId="1" applyFont="1" applyFill="1" applyBorder="1" applyAlignment="1" applyProtection="1">
      <alignment horizontal="left" vertical="center"/>
      <protection locked="0"/>
    </xf>
    <xf numFmtId="0" fontId="6" fillId="5" borderId="18" xfId="1" applyFont="1" applyFill="1" applyBorder="1" applyAlignment="1" applyProtection="1">
      <alignment horizontal="left" vertical="center"/>
      <protection locked="0"/>
    </xf>
    <xf numFmtId="0" fontId="14" fillId="4" borderId="21" xfId="1" applyFont="1" applyFill="1" applyBorder="1" applyAlignment="1">
      <alignment horizontal="center" vertical="center" wrapText="1"/>
    </xf>
    <xf numFmtId="0" fontId="11" fillId="0" borderId="0" xfId="1" applyFont="1" applyAlignment="1">
      <alignment horizontal="left" vertical="center" wrapText="1"/>
    </xf>
    <xf numFmtId="0" fontId="6" fillId="0" borderId="0" xfId="1" applyFont="1" applyAlignment="1">
      <alignment horizontal="left" vertical="center" wrapText="1"/>
    </xf>
    <xf numFmtId="0" fontId="6" fillId="3" borderId="17" xfId="1" applyFont="1" applyFill="1" applyBorder="1" applyAlignment="1" applyProtection="1">
      <alignment horizontal="left" vertical="top" wrapText="1"/>
      <protection locked="0"/>
    </xf>
    <xf numFmtId="0" fontId="6" fillId="3" borderId="7" xfId="1" applyFont="1" applyFill="1" applyBorder="1" applyAlignment="1" applyProtection="1">
      <alignment horizontal="left" vertical="top" wrapText="1"/>
      <protection locked="0"/>
    </xf>
    <xf numFmtId="0" fontId="6" fillId="3" borderId="18" xfId="1" applyFont="1" applyFill="1" applyBorder="1" applyAlignment="1" applyProtection="1">
      <alignment horizontal="left" vertical="top" wrapText="1"/>
      <protection locked="0"/>
    </xf>
    <xf numFmtId="0" fontId="6" fillId="3" borderId="16" xfId="1" applyFont="1" applyFill="1" applyBorder="1" applyAlignment="1" applyProtection="1">
      <alignment horizontal="left" vertical="top" wrapText="1"/>
      <protection locked="0"/>
    </xf>
    <xf numFmtId="0" fontId="6" fillId="3" borderId="0" xfId="1" applyFont="1" applyFill="1" applyAlignment="1" applyProtection="1">
      <alignment horizontal="left" vertical="top" wrapText="1"/>
      <protection locked="0"/>
    </xf>
    <xf numFmtId="0" fontId="6" fillId="3" borderId="20" xfId="1" applyFont="1" applyFill="1" applyBorder="1" applyAlignment="1" applyProtection="1">
      <alignment horizontal="left" vertical="top" wrapText="1"/>
      <protection locked="0"/>
    </xf>
    <xf numFmtId="0" fontId="6" fillId="3" borderId="12" xfId="1" applyFont="1" applyFill="1" applyBorder="1" applyAlignment="1" applyProtection="1">
      <alignment horizontal="left" vertical="top" wrapText="1"/>
      <protection locked="0"/>
    </xf>
    <xf numFmtId="0" fontId="6" fillId="3" borderId="19" xfId="1" applyFont="1" applyFill="1" applyBorder="1" applyAlignment="1" applyProtection="1">
      <alignment horizontal="left" vertical="top" wrapText="1"/>
      <protection locked="0"/>
    </xf>
    <xf numFmtId="0" fontId="6" fillId="3" borderId="13" xfId="1" applyFont="1" applyFill="1" applyBorder="1" applyAlignment="1" applyProtection="1">
      <alignment horizontal="left" vertical="top" wrapText="1"/>
      <protection locked="0"/>
    </xf>
    <xf numFmtId="0" fontId="0" fillId="0" borderId="8" xfId="0" applyBorder="1" applyAlignment="1">
      <alignment horizontal="right" vertical="center"/>
    </xf>
    <xf numFmtId="0" fontId="6" fillId="5" borderId="17" xfId="0" applyFont="1" applyFill="1" applyBorder="1" applyAlignment="1" applyProtection="1">
      <alignment horizontal="left" vertical="top"/>
      <protection locked="0"/>
    </xf>
    <xf numFmtId="0" fontId="6" fillId="5" borderId="7" xfId="0" applyFont="1" applyFill="1" applyBorder="1" applyAlignment="1" applyProtection="1">
      <alignment horizontal="left" vertical="top"/>
      <protection locked="0"/>
    </xf>
    <xf numFmtId="0" fontId="6" fillId="5" borderId="18" xfId="0" applyFont="1" applyFill="1" applyBorder="1" applyAlignment="1" applyProtection="1">
      <alignment horizontal="left" vertical="top"/>
      <protection locked="0"/>
    </xf>
    <xf numFmtId="0" fontId="6" fillId="5" borderId="16" xfId="0" applyFont="1" applyFill="1" applyBorder="1" applyAlignment="1" applyProtection="1">
      <alignment horizontal="left" vertical="top"/>
      <protection locked="0"/>
    </xf>
    <xf numFmtId="0" fontId="6" fillId="5" borderId="0" xfId="0" applyFont="1" applyFill="1" applyAlignment="1" applyProtection="1">
      <alignment horizontal="left" vertical="top"/>
      <protection locked="0"/>
    </xf>
    <xf numFmtId="0" fontId="6" fillId="5" borderId="20" xfId="0" applyFont="1" applyFill="1" applyBorder="1" applyAlignment="1" applyProtection="1">
      <alignment horizontal="left" vertical="top"/>
      <protection locked="0"/>
    </xf>
    <xf numFmtId="0" fontId="6" fillId="5" borderId="12" xfId="0" applyFont="1" applyFill="1" applyBorder="1" applyAlignment="1" applyProtection="1">
      <alignment horizontal="left" vertical="top"/>
      <protection locked="0"/>
    </xf>
    <xf numFmtId="0" fontId="6" fillId="5" borderId="19" xfId="0" applyFont="1" applyFill="1" applyBorder="1" applyAlignment="1" applyProtection="1">
      <alignment horizontal="left" vertical="top"/>
      <protection locked="0"/>
    </xf>
    <xf numFmtId="0" fontId="6" fillId="5" borderId="13" xfId="0" applyFont="1" applyFill="1" applyBorder="1" applyAlignment="1" applyProtection="1">
      <alignment horizontal="left" vertical="top"/>
      <protection locked="0"/>
    </xf>
    <xf numFmtId="0" fontId="10" fillId="4" borderId="0" xfId="1" applyFont="1" applyFill="1" applyAlignment="1">
      <alignment horizontal="left"/>
    </xf>
    <xf numFmtId="43" fontId="6" fillId="0" borderId="7" xfId="9" applyFont="1" applyBorder="1" applyAlignment="1" applyProtection="1">
      <alignment horizontal="center" vertical="top" wrapText="1"/>
    </xf>
    <xf numFmtId="0" fontId="0" fillId="0" borderId="7" xfId="0" applyBorder="1"/>
    <xf numFmtId="0" fontId="55" fillId="5" borderId="19" xfId="0" applyFont="1" applyFill="1" applyBorder="1" applyAlignment="1" applyProtection="1">
      <alignment horizontal="center" vertical="center" wrapText="1"/>
      <protection locked="0"/>
    </xf>
    <xf numFmtId="0" fontId="62" fillId="0" borderId="19" xfId="0" applyFont="1" applyBorder="1" applyProtection="1">
      <protection locked="0"/>
    </xf>
    <xf numFmtId="43" fontId="6" fillId="0" borderId="7" xfId="9" applyFont="1" applyBorder="1" applyAlignment="1" applyProtection="1">
      <alignment horizontal="center" vertical="top"/>
    </xf>
    <xf numFmtId="0" fontId="11" fillId="0" borderId="17" xfId="1" applyFont="1" applyBorder="1" applyAlignment="1">
      <alignment horizontal="left" vertical="center"/>
    </xf>
    <xf numFmtId="0" fontId="11" fillId="0" borderId="7" xfId="1" applyFont="1" applyBorder="1" applyAlignment="1">
      <alignment horizontal="left" vertical="center"/>
    </xf>
    <xf numFmtId="0" fontId="11" fillId="0" borderId="18" xfId="1" applyFont="1" applyBorder="1" applyAlignment="1">
      <alignment horizontal="left" vertical="center"/>
    </xf>
    <xf numFmtId="0" fontId="54" fillId="2" borderId="0" xfId="1" applyFont="1" applyFill="1" applyAlignment="1">
      <alignment horizontal="center" vertical="center"/>
    </xf>
    <xf numFmtId="0" fontId="20" fillId="0" borderId="29" xfId="8" applyFont="1" applyBorder="1" applyAlignment="1">
      <alignment horizontal="center" vertical="center" wrapText="1"/>
    </xf>
    <xf numFmtId="0" fontId="60" fillId="0" borderId="42" xfId="0" applyFont="1" applyBorder="1" applyAlignment="1">
      <alignment horizontal="center" vertical="center" wrapText="1"/>
    </xf>
    <xf numFmtId="0" fontId="60" fillId="0" borderId="30" xfId="0" applyFont="1" applyBorder="1" applyAlignment="1">
      <alignment horizontal="center" vertical="center" wrapText="1"/>
    </xf>
    <xf numFmtId="0" fontId="9" fillId="5" borderId="8" xfId="8" applyFon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58" fillId="5" borderId="19" xfId="0" applyFont="1" applyFill="1" applyBorder="1" applyAlignment="1" applyProtection="1">
      <alignment horizontal="center" vertical="center" wrapText="1"/>
      <protection locked="0"/>
    </xf>
    <xf numFmtId="0" fontId="0" fillId="0" borderId="19" xfId="0" applyBorder="1" applyAlignment="1" applyProtection="1">
      <alignment horizontal="center"/>
      <protection locked="0"/>
    </xf>
    <xf numFmtId="0" fontId="31" fillId="0" borderId="0" xfId="1" applyFont="1" applyAlignment="1">
      <alignment horizontal="left" vertical="center" wrapText="1"/>
    </xf>
    <xf numFmtId="0" fontId="6" fillId="6" borderId="21" xfId="1" applyFont="1" applyFill="1" applyBorder="1" applyAlignment="1">
      <alignment horizontal="center" vertical="center"/>
    </xf>
    <xf numFmtId="0" fontId="6" fillId="0" borderId="0" xfId="8" applyFont="1" applyAlignment="1">
      <alignment horizontal="left" vertical="center" wrapText="1"/>
    </xf>
    <xf numFmtId="0" fontId="6" fillId="0" borderId="10" xfId="0" applyFont="1" applyBorder="1" applyAlignment="1">
      <alignment horizontal="right" vertical="center" wrapText="1"/>
    </xf>
    <xf numFmtId="0" fontId="6" fillId="0" borderId="21" xfId="0" applyFont="1" applyBorder="1" applyAlignment="1">
      <alignment horizontal="right" vertical="center" wrapText="1"/>
    </xf>
    <xf numFmtId="0" fontId="0" fillId="0" borderId="8" xfId="0" applyBorder="1" applyAlignment="1">
      <alignment horizontal="right" vertical="center" wrapText="1"/>
    </xf>
    <xf numFmtId="0" fontId="64" fillId="0" borderId="9" xfId="0" applyFont="1" applyBorder="1" applyAlignment="1">
      <alignment horizontal="right" vertical="center" wrapText="1"/>
    </xf>
    <xf numFmtId="0" fontId="6" fillId="0" borderId="8" xfId="1" applyFont="1" applyBorder="1" applyAlignment="1">
      <alignment horizontal="center" vertical="center"/>
    </xf>
    <xf numFmtId="0" fontId="16" fillId="0" borderId="9" xfId="1" applyFont="1" applyBorder="1" applyAlignment="1">
      <alignment horizontal="right" vertical="center" indent="1"/>
    </xf>
    <xf numFmtId="0" fontId="16" fillId="0" borderId="10" xfId="1" applyFont="1" applyBorder="1" applyAlignment="1">
      <alignment horizontal="right" vertical="center" indent="1"/>
    </xf>
    <xf numFmtId="0" fontId="16" fillId="6" borderId="9" xfId="1" applyFont="1" applyFill="1" applyBorder="1" applyAlignment="1">
      <alignment horizontal="left" vertical="center" wrapText="1"/>
    </xf>
    <xf numFmtId="0" fontId="16" fillId="6" borderId="10" xfId="1" applyFont="1" applyFill="1" applyBorder="1" applyAlignment="1">
      <alignment horizontal="left" vertical="center" wrapText="1"/>
    </xf>
    <xf numFmtId="0" fontId="13" fillId="0" borderId="7" xfId="1" applyFont="1" applyBorder="1" applyAlignment="1">
      <alignment horizontal="left" vertical="center" wrapText="1"/>
    </xf>
    <xf numFmtId="0" fontId="15" fillId="6" borderId="9" xfId="1" applyFont="1" applyFill="1" applyBorder="1" applyAlignment="1">
      <alignment horizontal="right" vertical="center" wrapText="1"/>
    </xf>
    <xf numFmtId="0" fontId="15" fillId="6" borderId="10" xfId="1" applyFont="1" applyFill="1" applyBorder="1" applyAlignment="1">
      <alignment horizontal="right" vertical="center" wrapText="1"/>
    </xf>
    <xf numFmtId="0" fontId="62" fillId="0" borderId="9" xfId="0" applyFont="1" applyBorder="1" applyAlignment="1">
      <alignment horizontal="center" wrapText="1"/>
    </xf>
    <xf numFmtId="0" fontId="87" fillId="0" borderId="19" xfId="0" applyFont="1" applyBorder="1" applyAlignment="1">
      <alignment horizontal="left" wrapText="1"/>
    </xf>
    <xf numFmtId="0" fontId="28" fillId="0" borderId="7" xfId="0" applyFont="1" applyBorder="1" applyAlignment="1">
      <alignment horizontal="center" wrapText="1"/>
    </xf>
    <xf numFmtId="0" fontId="87" fillId="0" borderId="0" xfId="0" applyFont="1" applyAlignment="1">
      <alignment horizontal="left" wrapText="1"/>
    </xf>
    <xf numFmtId="0" fontId="53" fillId="0" borderId="19" xfId="0" applyFont="1" applyBorder="1" applyAlignment="1">
      <alignment horizontal="center" wrapText="1"/>
    </xf>
    <xf numFmtId="0" fontId="5" fillId="0" borderId="0" xfId="1" applyFont="1" applyAlignment="1">
      <alignment horizontal="center" vertical="center"/>
    </xf>
  </cellXfs>
  <cellStyles count="17">
    <cellStyle name="Komma" xfId="16" builtinId="3"/>
    <cellStyle name="Komma 2" xfId="9" xr:uid="{21B69239-33B4-4388-98D2-928A798CFACF}"/>
    <cellStyle name="Link 2" xfId="2" xr:uid="{B1DF5BBC-4187-4B1C-A2E3-2D3C36038070}"/>
    <cellStyle name="Link 3" xfId="6" xr:uid="{7C101D96-69BA-4F49-B316-6AE086062A62}"/>
    <cellStyle name="Prozent" xfId="10" builtinId="5"/>
    <cellStyle name="Prozent 2" xfId="4" xr:uid="{51FC377C-3A91-4F7B-ADF3-DE38C3158BBC}"/>
    <cellStyle name="Prozent 3" xfId="7" xr:uid="{70ADA4F0-CC28-44F9-8CBF-D548913BD858}"/>
    <cellStyle name="Standard" xfId="0" builtinId="0"/>
    <cellStyle name="Standard 2" xfId="1" xr:uid="{A003B3F6-DA68-4823-B20D-76B43ED62BDB}"/>
    <cellStyle name="Standard 2 2" xfId="14" xr:uid="{E2838E87-9E38-4920-AA4E-5A84A9884951}"/>
    <cellStyle name="Standard 2 3" xfId="12" xr:uid="{0B0A1819-CF44-454B-B71A-8CFBEB14B978}"/>
    <cellStyle name="Standard 3" xfId="8" xr:uid="{DA147420-EA72-45BA-B67D-D7631E555A3D}"/>
    <cellStyle name="Standard 4" xfId="15" xr:uid="{BE280657-489D-408D-95DE-6F8D71562283}"/>
    <cellStyle name="Standard_OEF-Datenblatt-lalm-1999" xfId="3" xr:uid="{0CE289D4-89B5-4FCE-92B8-9515E9F4CFB8}"/>
    <cellStyle name="Währung 2" xfId="5" xr:uid="{B4185637-9759-4A2F-B3D1-0DD53CE3E907}"/>
    <cellStyle name="Währung 3" xfId="11" xr:uid="{1B46470E-FA4F-4242-A9D9-E79F5948A823}"/>
    <cellStyle name="Währung 4" xfId="13" xr:uid="{BBFB93F5-4DE7-4684-8587-94D7422C8878}"/>
  </cellStyles>
  <dxfs count="7">
    <dxf>
      <font>
        <color rgb="FFFF0000"/>
      </font>
    </dxf>
    <dxf>
      <font>
        <strike/>
        <color auto="1"/>
      </font>
      <fill>
        <patternFill>
          <bgColor theme="2" tint="-9.9948118533890809E-2"/>
        </patternFill>
      </fill>
    </dxf>
    <dxf>
      <font>
        <strike/>
        <color auto="1"/>
      </font>
      <fill>
        <patternFill>
          <bgColor theme="2" tint="-9.9948118533890809E-2"/>
        </patternFill>
      </fill>
    </dxf>
    <dxf>
      <font>
        <strike/>
        <color auto="1"/>
      </font>
      <fill>
        <patternFill>
          <bgColor theme="2" tint="-9.9948118533890809E-2"/>
        </patternFill>
      </fill>
    </dxf>
    <dxf>
      <font>
        <color rgb="FFFF0000"/>
      </font>
    </dxf>
    <dxf>
      <font>
        <color rgb="FFFF0000"/>
      </font>
    </dxf>
    <dxf>
      <font>
        <b/>
        <i val="0"/>
        <color rgb="FFFF0000"/>
      </font>
    </dxf>
  </dxfs>
  <tableStyles count="1" defaultTableStyle="TableStyleMedium2" defaultPivotStyle="PivotStyleLight16">
    <tableStyle name="Invisible" pivot="0" table="0" count="0" xr9:uid="{1C3D85CF-A17F-4DB3-8893-298FC1577D6C}"/>
  </tableStyles>
  <colors>
    <mruColors>
      <color rgb="FF0D539E"/>
      <color rgb="FFFFFFFF"/>
      <color rgb="FF00AAAA"/>
      <color rgb="FFCCFFCC"/>
      <color rgb="FF0094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1693545</xdr:colOff>
      <xdr:row>3</xdr:row>
      <xdr:rowOff>158750</xdr:rowOff>
    </xdr:from>
    <xdr:to>
      <xdr:col>3</xdr:col>
      <xdr:colOff>342589</xdr:colOff>
      <xdr:row>3</xdr:row>
      <xdr:rowOff>673125</xdr:rowOff>
    </xdr:to>
    <xdr:pic>
      <xdr:nvPicPr>
        <xdr:cNvPr id="2" name="Grafik 1">
          <a:extLst>
            <a:ext uri="{FF2B5EF4-FFF2-40B4-BE49-F238E27FC236}">
              <a16:creationId xmlns:a16="http://schemas.microsoft.com/office/drawing/2014/main" id="{C98E63CD-7A2E-4F58-A971-81C732312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6570" y="158750"/>
          <a:ext cx="649294" cy="517550"/>
        </a:xfrm>
        <a:prstGeom prst="rect">
          <a:avLst/>
        </a:prstGeom>
      </xdr:spPr>
    </xdr:pic>
    <xdr:clientData/>
  </xdr:twoCellAnchor>
  <xdr:twoCellAnchor editAs="oneCell">
    <xdr:from>
      <xdr:col>1</xdr:col>
      <xdr:colOff>4952365</xdr:colOff>
      <xdr:row>3</xdr:row>
      <xdr:rowOff>168275</xdr:rowOff>
    </xdr:from>
    <xdr:to>
      <xdr:col>2</xdr:col>
      <xdr:colOff>1437520</xdr:colOff>
      <xdr:row>3</xdr:row>
      <xdr:rowOff>685825</xdr:rowOff>
    </xdr:to>
    <xdr:pic>
      <xdr:nvPicPr>
        <xdr:cNvPr id="3" name="Grafik 2">
          <a:extLst>
            <a:ext uri="{FF2B5EF4-FFF2-40B4-BE49-F238E27FC236}">
              <a16:creationId xmlns:a16="http://schemas.microsoft.com/office/drawing/2014/main" id="{F5568C4D-A956-5094-9F9F-180211A58281}"/>
            </a:ext>
          </a:extLst>
        </xdr:cNvPr>
        <xdr:cNvPicPr>
          <a:picLocks noChangeAspect="1"/>
        </xdr:cNvPicPr>
      </xdr:nvPicPr>
      <xdr:blipFill>
        <a:blip xmlns:r="http://schemas.openxmlformats.org/officeDocument/2006/relationships" r:embed="rId2"/>
        <a:stretch>
          <a:fillRect/>
        </a:stretch>
      </xdr:blipFill>
      <xdr:spPr>
        <a:xfrm>
          <a:off x="5133340" y="168275"/>
          <a:ext cx="1460380" cy="517550"/>
        </a:xfrm>
        <a:prstGeom prst="rect">
          <a:avLst/>
        </a:prstGeom>
      </xdr:spPr>
    </xdr:pic>
    <xdr:clientData/>
  </xdr:twoCellAnchor>
  <xdr:twoCellAnchor>
    <xdr:from>
      <xdr:col>3</xdr:col>
      <xdr:colOff>668020</xdr:colOff>
      <xdr:row>3</xdr:row>
      <xdr:rowOff>142875</xdr:rowOff>
    </xdr:from>
    <xdr:to>
      <xdr:col>5</xdr:col>
      <xdr:colOff>402191</xdr:colOff>
      <xdr:row>3</xdr:row>
      <xdr:rowOff>654050</xdr:rowOff>
    </xdr:to>
    <xdr:pic>
      <xdr:nvPicPr>
        <xdr:cNvPr id="4" name="Grafik 16">
          <a:extLst>
            <a:ext uri="{FF2B5EF4-FFF2-40B4-BE49-F238E27FC236}">
              <a16:creationId xmlns:a16="http://schemas.microsoft.com/office/drawing/2014/main" id="{4CB0E962-2AAD-FEE2-B6EF-6257B856585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821295" y="142875"/>
          <a:ext cx="1315321" cy="5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22860</xdr:colOff>
      <xdr:row>0</xdr:row>
      <xdr:rowOff>85725</xdr:rowOff>
    </xdr:from>
    <xdr:to>
      <xdr:col>8</xdr:col>
      <xdr:colOff>988134</xdr:colOff>
      <xdr:row>2</xdr:row>
      <xdr:rowOff>69252</xdr:rowOff>
    </xdr:to>
    <xdr:pic>
      <xdr:nvPicPr>
        <xdr:cNvPr id="2" name="Grafik 5">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23860" y="85725"/>
          <a:ext cx="965274" cy="5474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152400</xdr:colOff>
      <xdr:row>100</xdr:row>
      <xdr:rowOff>296333</xdr:rowOff>
    </xdr:from>
    <xdr:to>
      <xdr:col>1</xdr:col>
      <xdr:colOff>333375</xdr:colOff>
      <xdr:row>101</xdr:row>
      <xdr:rowOff>5055</xdr:rowOff>
    </xdr:to>
    <xdr:pic>
      <xdr:nvPicPr>
        <xdr:cNvPr id="7" name="Grafik 1">
          <a:extLst>
            <a:ext uri="{FF2B5EF4-FFF2-40B4-BE49-F238E27FC236}">
              <a16:creationId xmlns:a16="http://schemas.microsoft.com/office/drawing/2014/main" id="{78B8F48D-C0E8-4ED2-9D33-FAA9A44A0E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6333" y="20133733"/>
          <a:ext cx="180975" cy="343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160867</xdr:colOff>
      <xdr:row>106</xdr:row>
      <xdr:rowOff>287867</xdr:rowOff>
    </xdr:from>
    <xdr:to>
      <xdr:col>1</xdr:col>
      <xdr:colOff>341842</xdr:colOff>
      <xdr:row>107</xdr:row>
      <xdr:rowOff>7172</xdr:rowOff>
    </xdr:to>
    <xdr:pic>
      <xdr:nvPicPr>
        <xdr:cNvPr id="8" name="Grafik 1">
          <a:extLst>
            <a:ext uri="{FF2B5EF4-FFF2-40B4-BE49-F238E27FC236}">
              <a16:creationId xmlns:a16="http://schemas.microsoft.com/office/drawing/2014/main" id="{1678BAC8-C998-40E8-A2F2-A9BBACB645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4800" y="22114934"/>
          <a:ext cx="180975" cy="343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0F58-F711-43D1-A30D-E534FA87D21E}">
  <dimension ref="A1:L48"/>
  <sheetViews>
    <sheetView showGridLines="0" tabSelected="1" topLeftCell="B4" zoomScaleNormal="100" workbookViewId="0">
      <selection activeCell="B7" sqref="B7:C7"/>
    </sheetView>
  </sheetViews>
  <sheetFormatPr baseColWidth="10" defaultColWidth="0" defaultRowHeight="13" zeroHeight="1"/>
  <cols>
    <col min="1" max="1" width="2.54296875" style="1" hidden="1" customWidth="1"/>
    <col min="2" max="2" width="71.1796875" style="1" customWidth="1"/>
    <col min="3" max="3" width="28.6328125" style="1" customWidth="1"/>
    <col min="4" max="6" width="11.36328125" style="1" customWidth="1"/>
    <col min="7" max="12" width="11.36328125" style="1" hidden="1" customWidth="1"/>
    <col min="13" max="16384" width="3.6328125" style="1" hidden="1"/>
  </cols>
  <sheetData>
    <row r="1" spans="1:6" ht="7.25" hidden="1" customHeight="1"/>
    <row r="2" spans="1:6" customFormat="1" ht="38.4" hidden="1" customHeight="1">
      <c r="B2" s="1"/>
    </row>
    <row r="3" spans="1:6" customFormat="1" ht="14.4" hidden="1" customHeight="1">
      <c r="B3" s="1"/>
    </row>
    <row r="4" spans="1:6" customFormat="1" ht="67" customHeight="1">
      <c r="B4" s="301" t="s">
        <v>483</v>
      </c>
      <c r="C4" s="302"/>
      <c r="D4" s="299"/>
      <c r="E4" s="299"/>
      <c r="F4" s="299"/>
    </row>
    <row r="5" spans="1:6" s="158" customFormat="1" ht="31">
      <c r="B5" s="303" t="s">
        <v>5</v>
      </c>
      <c r="C5" s="303"/>
      <c r="D5" s="299"/>
      <c r="E5" s="299"/>
      <c r="F5" s="299"/>
    </row>
    <row r="6" spans="1:6" s="158" customFormat="1" ht="19.5" customHeight="1">
      <c r="B6" s="304" t="s">
        <v>480</v>
      </c>
      <c r="C6" s="304"/>
      <c r="D6" s="299"/>
      <c r="E6" s="299"/>
      <c r="F6" s="299"/>
    </row>
    <row r="7" spans="1:6" s="40" customFormat="1" ht="18.5">
      <c r="A7" s="218"/>
      <c r="B7" s="305" t="s">
        <v>450</v>
      </c>
      <c r="C7" s="305"/>
      <c r="D7" s="299"/>
      <c r="E7" s="299"/>
      <c r="F7" s="299"/>
    </row>
    <row r="8" spans="1:6" ht="14.4" customHeight="1">
      <c r="B8" s="269" t="s">
        <v>262</v>
      </c>
      <c r="C8" s="270">
        <f>'Sanierung und Zubau '!G135</f>
        <v>0</v>
      </c>
      <c r="D8" s="299"/>
      <c r="E8" s="299"/>
      <c r="F8" s="299"/>
    </row>
    <row r="9" spans="1:6" ht="13" customHeight="1">
      <c r="B9" s="269" t="s">
        <v>456</v>
      </c>
      <c r="C9" s="270">
        <f>'Sanierung und Zubau '!G142</f>
        <v>0</v>
      </c>
      <c r="D9" s="299"/>
      <c r="E9" s="299"/>
      <c r="F9" s="299"/>
    </row>
    <row r="10" spans="1:6" ht="13" customHeight="1">
      <c r="B10" s="271" t="s">
        <v>464</v>
      </c>
      <c r="C10" s="272">
        <f>'Sanierung und Zubau '!G152</f>
        <v>0</v>
      </c>
      <c r="D10" s="299"/>
      <c r="E10" s="299"/>
      <c r="F10" s="299"/>
    </row>
    <row r="11" spans="1:6" ht="13" customHeight="1">
      <c r="B11" s="273" t="s">
        <v>451</v>
      </c>
      <c r="C11" s="274">
        <f>'Sanierung und Zubau '!L154</f>
        <v>0</v>
      </c>
      <c r="D11" s="299"/>
      <c r="E11" s="299"/>
      <c r="F11" s="299"/>
    </row>
    <row r="12" spans="1:6" ht="13" customHeight="1">
      <c r="B12" s="275" t="s">
        <v>455</v>
      </c>
      <c r="C12" s="253">
        <f>'Sanierung und Zubau '!G156</f>
        <v>0</v>
      </c>
      <c r="D12" s="299"/>
      <c r="E12" s="299"/>
      <c r="F12" s="299"/>
    </row>
    <row r="13" spans="1:6" ht="9" customHeight="1">
      <c r="B13" s="38"/>
      <c r="D13" s="299"/>
      <c r="E13" s="299"/>
      <c r="F13" s="299"/>
    </row>
    <row r="14" spans="1:6" ht="15.5">
      <c r="B14" s="305" t="s">
        <v>457</v>
      </c>
      <c r="C14" s="305"/>
      <c r="D14" s="299"/>
      <c r="E14" s="299"/>
      <c r="F14" s="299"/>
    </row>
    <row r="15" spans="1:6" ht="13" customHeight="1">
      <c r="B15" s="269" t="s">
        <v>348</v>
      </c>
      <c r="C15" s="270">
        <f>' Wärme- und Kälteversorgung'!E92</f>
        <v>0</v>
      </c>
      <c r="D15" s="299"/>
      <c r="E15" s="299"/>
      <c r="F15" s="299"/>
    </row>
    <row r="16" spans="1:6" ht="13" customHeight="1">
      <c r="B16" s="269" t="s">
        <v>408</v>
      </c>
      <c r="C16" s="270" cm="1">
        <f t="array" ref="C16">' Wärme- und Kälteversorgung'!E105:E105</f>
        <v>0</v>
      </c>
      <c r="D16" s="299"/>
      <c r="E16" s="299"/>
      <c r="F16" s="299"/>
    </row>
    <row r="17" spans="2:6" ht="13" customHeight="1">
      <c r="B17" s="269" t="s">
        <v>358</v>
      </c>
      <c r="C17" s="270">
        <f>' Wärme- und Kälteversorgung'!E110</f>
        <v>0</v>
      </c>
      <c r="D17" s="299"/>
      <c r="E17" s="299"/>
      <c r="F17" s="299"/>
    </row>
    <row r="18" spans="2:6" ht="13" customHeight="1">
      <c r="B18" s="271" t="s">
        <v>462</v>
      </c>
      <c r="C18" s="272">
        <f>' Wärme- und Kälteversorgung'!E117</f>
        <v>0</v>
      </c>
      <c r="D18" s="299"/>
      <c r="E18" s="299"/>
      <c r="F18" s="299"/>
    </row>
    <row r="19" spans="2:6" ht="13" customHeight="1">
      <c r="B19" s="271" t="s">
        <v>364</v>
      </c>
      <c r="C19" s="272">
        <f>' Wärme- und Kälteversorgung'!E118</f>
        <v>0</v>
      </c>
      <c r="D19" s="299"/>
      <c r="E19" s="299"/>
      <c r="F19" s="299"/>
    </row>
    <row r="20" spans="2:6" ht="13" customHeight="1">
      <c r="B20" s="273" t="s">
        <v>451</v>
      </c>
      <c r="C20" s="255">
        <f>' Wärme- und Kälteversorgung'!E120</f>
        <v>0</v>
      </c>
      <c r="D20" s="299"/>
      <c r="E20" s="299"/>
      <c r="F20" s="299"/>
    </row>
    <row r="21" spans="2:6" ht="18" customHeight="1">
      <c r="B21" s="275" t="s">
        <v>455</v>
      </c>
      <c r="C21" s="276">
        <f>' Wärme- und Kälteversorgung'!E122</f>
        <v>0</v>
      </c>
      <c r="D21" s="299"/>
      <c r="E21" s="299"/>
      <c r="F21" s="299"/>
    </row>
    <row r="22" spans="2:6" ht="9" customHeight="1">
      <c r="B22" s="139"/>
      <c r="D22" s="299"/>
      <c r="E22" s="299"/>
      <c r="F22" s="299"/>
    </row>
    <row r="23" spans="2:6" ht="15.5">
      <c r="B23" s="305" t="s">
        <v>458</v>
      </c>
      <c r="C23" s="305"/>
      <c r="D23" s="299"/>
      <c r="E23" s="299"/>
      <c r="F23" s="299"/>
    </row>
    <row r="24" spans="2:6" ht="18" customHeight="1">
      <c r="B24" s="271" t="s">
        <v>447</v>
      </c>
      <c r="C24" s="272">
        <f>Mobilität!G17</f>
        <v>0</v>
      </c>
      <c r="D24" s="299"/>
      <c r="E24" s="299"/>
      <c r="F24" s="299"/>
    </row>
    <row r="25" spans="2:6" ht="18" customHeight="1">
      <c r="B25" s="273" t="s">
        <v>451</v>
      </c>
      <c r="C25" s="236">
        <f>Mobilität!G19</f>
        <v>0</v>
      </c>
      <c r="D25" s="299"/>
      <c r="E25" s="299"/>
      <c r="F25" s="299"/>
    </row>
    <row r="26" spans="2:6" ht="18" customHeight="1">
      <c r="B26" s="275" t="s">
        <v>459</v>
      </c>
      <c r="C26" s="253">
        <f>Mobilität!G21</f>
        <v>0</v>
      </c>
      <c r="D26" s="299"/>
      <c r="E26" s="299"/>
      <c r="F26" s="299"/>
    </row>
    <row r="27" spans="2:6" ht="12" customHeight="1" thickBot="1">
      <c r="B27" s="277"/>
      <c r="D27" s="299"/>
      <c r="E27" s="299"/>
      <c r="F27" s="299"/>
    </row>
    <row r="28" spans="2:6" s="67" customFormat="1" ht="29.25" customHeight="1" thickBot="1">
      <c r="B28" s="278" t="s">
        <v>460</v>
      </c>
      <c r="C28" s="279">
        <f>C26+C21+C12</f>
        <v>0</v>
      </c>
      <c r="D28" s="299"/>
      <c r="E28" s="299"/>
      <c r="F28" s="299"/>
    </row>
    <row r="29" spans="2:6" ht="7.25" customHeight="1">
      <c r="D29" s="299"/>
      <c r="E29" s="299"/>
      <c r="F29" s="299"/>
    </row>
    <row r="30" spans="2:6">
      <c r="B30" s="257" t="s">
        <v>461</v>
      </c>
      <c r="D30" s="299"/>
      <c r="E30" s="299"/>
      <c r="F30" s="299"/>
    </row>
    <row r="31" spans="2:6" ht="54.65" customHeight="1">
      <c r="B31" s="300" t="s">
        <v>480</v>
      </c>
      <c r="C31" s="300"/>
      <c r="D31" s="299"/>
      <c r="E31" s="299"/>
      <c r="F31" s="299"/>
    </row>
    <row r="32" spans="2:6" hidden="1">
      <c r="C32" s="235"/>
    </row>
    <row r="48" spans="2:2" hidden="1">
      <c r="B48" s="162"/>
    </row>
  </sheetData>
  <sheetProtection algorithmName="SHA-512" hashValue="DUnJoj6KhXW4TSbzVcP6AcSpYw78YTmyksC58BzlwMNBPqM4FJ/Es9uhU9BcD+UvJ8Vu0O8w+5A765uRn1+3Zw==" saltValue="+Xpq8BHwsNze+6+N3AiELQ==" spinCount="100000" sheet="1"/>
  <mergeCells count="8">
    <mergeCell ref="D4:F31"/>
    <mergeCell ref="B31:C31"/>
    <mergeCell ref="B4:C4"/>
    <mergeCell ref="B5:C5"/>
    <mergeCell ref="B6:C6"/>
    <mergeCell ref="B7:C7"/>
    <mergeCell ref="B14:C14"/>
    <mergeCell ref="B23:C23"/>
  </mergeCells>
  <conditionalFormatting sqref="C26">
    <cfRule type="expression" dxfId="6" priority="1">
      <formula>$C$26&gt;($C$28)*0.2</formula>
    </cfRule>
  </conditionalFormatting>
  <pageMargins left="0.23622047244094491" right="0.23622047244094491" top="0.74803149606299213" bottom="0.74803149606299213" header="0.31496062992125984" footer="0.31496062992125984"/>
  <pageSetup paperSize="9" scale="70" orientation="portrait" r:id="rId1"/>
  <headerFooter>
    <oddFooter>&amp;L&amp;"-,Standard"&amp;9Version 06/2025&amp;R&amp;"-,Standard"&amp;9Seite &amp;P von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E0662-0124-4D28-9438-855037B938BF}">
  <sheetPr codeName="Tabelle2"/>
  <dimension ref="A1:O183"/>
  <sheetViews>
    <sheetView showGridLines="0" topLeftCell="B5" zoomScaleNormal="100" zoomScaleSheetLayoutView="100" workbookViewId="0">
      <selection activeCell="E12" sqref="E12"/>
    </sheetView>
  </sheetViews>
  <sheetFormatPr baseColWidth="10" defaultColWidth="3.6328125" defaultRowHeight="13"/>
  <cols>
    <col min="1" max="1" width="2.26953125" style="1" hidden="1" customWidth="1"/>
    <col min="2" max="2" width="4.36328125" style="1" customWidth="1"/>
    <col min="3" max="3" width="13.90625" style="1" customWidth="1"/>
    <col min="4" max="4" width="14.453125" style="1" customWidth="1"/>
    <col min="5" max="5" width="26.6328125" style="1" customWidth="1"/>
    <col min="6" max="6" width="16.36328125" style="1" customWidth="1"/>
    <col min="7" max="7" width="15.6328125" style="1" customWidth="1"/>
    <col min="8" max="8" width="16.36328125" style="1" customWidth="1"/>
    <col min="9" max="9" width="15.08984375" style="1" customWidth="1"/>
    <col min="10" max="10" width="13.54296875" style="1" customWidth="1"/>
    <col min="11" max="11" width="2.6328125" style="1" customWidth="1"/>
    <col min="12" max="12" width="26.54296875" style="1" customWidth="1"/>
    <col min="13" max="16384" width="3.6328125" style="1"/>
  </cols>
  <sheetData>
    <row r="1" spans="1:15" hidden="1"/>
    <row r="2" spans="1:15" customFormat="1" ht="32.4" hidden="1" customHeight="1">
      <c r="B2" s="352"/>
      <c r="C2" s="353"/>
      <c r="D2" s="353"/>
      <c r="E2" s="353"/>
      <c r="F2" s="353"/>
      <c r="G2" s="353"/>
      <c r="H2" s="354"/>
      <c r="I2" s="37"/>
      <c r="J2" s="37"/>
      <c r="K2" s="37"/>
    </row>
    <row r="3" spans="1:15" customFormat="1" ht="22.75" hidden="1" customHeight="1">
      <c r="B3" s="266"/>
      <c r="C3" s="266"/>
      <c r="D3" s="266"/>
      <c r="E3" s="266"/>
      <c r="F3" s="266"/>
      <c r="G3" s="266"/>
      <c r="H3" s="266"/>
      <c r="I3" s="1"/>
      <c r="J3" s="1"/>
      <c r="K3" s="1"/>
    </row>
    <row r="4" spans="1:15" customFormat="1" ht="42.65" hidden="1" customHeight="1">
      <c r="B4" s="266"/>
      <c r="C4" s="356"/>
      <c r="D4" s="356"/>
      <c r="E4" s="356"/>
      <c r="F4" s="356"/>
      <c r="G4" s="356"/>
      <c r="H4" s="356"/>
      <c r="I4" s="1"/>
      <c r="J4" s="1"/>
      <c r="K4" s="1"/>
    </row>
    <row r="5" spans="1:15" s="158" customFormat="1" ht="31.5" customHeight="1">
      <c r="B5" s="303" t="s">
        <v>429</v>
      </c>
      <c r="C5" s="303"/>
      <c r="D5" s="303"/>
      <c r="E5" s="303"/>
      <c r="F5" s="303"/>
      <c r="G5" s="303"/>
      <c r="H5" s="303"/>
      <c r="I5" s="303"/>
      <c r="J5" s="303"/>
    </row>
    <row r="6" spans="1:15" ht="10.75" customHeight="1">
      <c r="B6" s="304" t="s">
        <v>480</v>
      </c>
      <c r="C6" s="304"/>
      <c r="D6" s="304"/>
      <c r="E6" s="304"/>
      <c r="F6" s="304"/>
      <c r="G6" s="304"/>
      <c r="H6" s="304"/>
      <c r="I6" s="304"/>
      <c r="J6" s="304"/>
    </row>
    <row r="7" spans="1:15" s="40" customFormat="1" ht="18.75" customHeight="1">
      <c r="A7" s="218"/>
      <c r="B7" s="346" t="s">
        <v>220</v>
      </c>
      <c r="C7" s="346"/>
      <c r="D7" s="346"/>
      <c r="E7" s="346"/>
      <c r="F7" s="346"/>
      <c r="G7" s="346"/>
      <c r="H7" s="346"/>
      <c r="I7" s="346"/>
      <c r="J7" s="346"/>
    </row>
    <row r="8" spans="1:15" s="40" customFormat="1" ht="18.75" customHeight="1">
      <c r="A8" s="218"/>
      <c r="B8" s="344" t="s">
        <v>433</v>
      </c>
      <c r="C8" s="345"/>
      <c r="D8" s="345"/>
      <c r="E8" s="345"/>
      <c r="F8" s="345"/>
      <c r="G8" s="345"/>
      <c r="H8" s="345"/>
      <c r="I8" s="203"/>
      <c r="J8" s="203"/>
    </row>
    <row r="9" spans="1:15">
      <c r="B9" s="304" t="s">
        <v>480</v>
      </c>
      <c r="C9" s="304"/>
      <c r="D9" s="304"/>
      <c r="E9" s="304"/>
      <c r="F9" s="304"/>
      <c r="G9" s="304"/>
      <c r="H9" s="304"/>
      <c r="I9" s="304"/>
      <c r="J9" s="304"/>
    </row>
    <row r="10" spans="1:15" s="39" customFormat="1" ht="15.75" customHeight="1">
      <c r="B10" s="281" t="s">
        <v>87</v>
      </c>
      <c r="C10" s="151"/>
      <c r="D10" s="151"/>
      <c r="F10" s="214"/>
      <c r="G10" s="214"/>
      <c r="H10" s="214"/>
      <c r="I10" s="214"/>
      <c r="J10" s="214"/>
    </row>
    <row r="11" spans="1:15" ht="18" customHeight="1">
      <c r="B11" s="67"/>
      <c r="C11" s="308" t="s">
        <v>27</v>
      </c>
      <c r="D11" s="308"/>
      <c r="E11" s="309"/>
      <c r="F11" s="347" t="s">
        <v>2</v>
      </c>
      <c r="G11" s="348"/>
      <c r="H11" s="349"/>
      <c r="I11" s="350"/>
      <c r="J11" s="350"/>
      <c r="O11" s="213"/>
    </row>
    <row r="12" spans="1:15">
      <c r="B12" s="159"/>
      <c r="C12" s="159"/>
      <c r="D12" s="159"/>
      <c r="E12" s="159"/>
      <c r="F12" s="159"/>
      <c r="G12" s="159"/>
      <c r="H12" s="159"/>
      <c r="I12" s="160"/>
      <c r="J12" s="160"/>
    </row>
    <row r="13" spans="1:15">
      <c r="B13" s="159"/>
      <c r="C13" s="159"/>
      <c r="D13" s="159"/>
      <c r="E13" s="159"/>
      <c r="F13" s="159"/>
      <c r="G13" s="159"/>
      <c r="H13" s="159"/>
      <c r="I13" s="160"/>
      <c r="J13" s="160"/>
    </row>
    <row r="14" spans="1:15" s="39" customFormat="1" ht="18.5">
      <c r="B14" s="346" t="s">
        <v>261</v>
      </c>
      <c r="C14" s="346"/>
      <c r="D14" s="346"/>
      <c r="E14" s="346"/>
      <c r="F14" s="346"/>
      <c r="G14" s="346"/>
      <c r="H14" s="346"/>
      <c r="I14" s="346"/>
      <c r="J14" s="346"/>
    </row>
    <row r="15" spans="1:15" s="39" customFormat="1" ht="18.75" customHeight="1">
      <c r="B15" s="344" t="s">
        <v>432</v>
      </c>
      <c r="C15" s="345"/>
      <c r="D15" s="345"/>
      <c r="E15" s="345"/>
      <c r="F15" s="345"/>
      <c r="G15" s="345"/>
      <c r="H15" s="345"/>
      <c r="I15" s="217"/>
      <c r="J15" s="219"/>
    </row>
    <row r="16" spans="1:15">
      <c r="B16" s="304" t="s">
        <v>480</v>
      </c>
      <c r="C16" s="304"/>
      <c r="D16" s="304"/>
      <c r="E16" s="304"/>
      <c r="F16" s="304"/>
      <c r="G16" s="304"/>
      <c r="H16" s="304"/>
      <c r="I16" s="304"/>
      <c r="J16" s="304"/>
      <c r="K16" s="5"/>
    </row>
    <row r="17" spans="2:14" ht="15.75" customHeight="1">
      <c r="B17" s="282" t="s">
        <v>286</v>
      </c>
      <c r="C17" s="149"/>
      <c r="D17" s="149"/>
      <c r="E17" s="149"/>
      <c r="F17" s="149"/>
      <c r="G17" s="149"/>
      <c r="H17" s="149"/>
      <c r="I17" s="149"/>
      <c r="J17" s="149"/>
      <c r="K17" s="5"/>
    </row>
    <row r="18" spans="2:14" ht="18" customHeight="1">
      <c r="B18" s="5"/>
      <c r="C18" s="308" t="s">
        <v>249</v>
      </c>
      <c r="D18" s="308"/>
      <c r="E18" s="309"/>
      <c r="F18" s="332"/>
      <c r="G18" s="333"/>
      <c r="H18" s="334"/>
      <c r="I18" s="5"/>
      <c r="J18" s="5"/>
      <c r="K18" s="5"/>
    </row>
    <row r="19" spans="2:14" ht="18" customHeight="1">
      <c r="B19" s="5"/>
      <c r="C19" s="308" t="s">
        <v>250</v>
      </c>
      <c r="D19" s="308"/>
      <c r="E19" s="309"/>
      <c r="F19" s="332"/>
      <c r="G19" s="333"/>
      <c r="H19" s="334"/>
      <c r="I19" s="5"/>
      <c r="J19" s="5"/>
      <c r="K19" s="5"/>
    </row>
    <row r="20" spans="2:14" ht="18" customHeight="1">
      <c r="C20" s="308" t="s">
        <v>273</v>
      </c>
      <c r="D20" s="308"/>
      <c r="E20" s="309"/>
      <c r="F20" s="332"/>
      <c r="G20" s="333"/>
      <c r="H20" s="334"/>
    </row>
    <row r="21" spans="2:14" ht="18" customHeight="1">
      <c r="B21" s="139"/>
      <c r="C21" s="308" t="s">
        <v>257</v>
      </c>
      <c r="D21" s="308"/>
      <c r="E21" s="309" t="s">
        <v>256</v>
      </c>
      <c r="F21" s="332"/>
      <c r="G21" s="333"/>
      <c r="H21" s="334"/>
      <c r="I21" s="140"/>
      <c r="J21" s="140"/>
      <c r="K21" s="5"/>
      <c r="L21" s="351"/>
      <c r="M21" s="351"/>
      <c r="N21" s="351"/>
    </row>
    <row r="22" spans="2:14" ht="18.75" customHeight="1">
      <c r="B22" s="71"/>
      <c r="C22" s="148"/>
      <c r="D22" s="148"/>
      <c r="E22" s="148"/>
      <c r="F22" s="148"/>
      <c r="G22" s="148"/>
      <c r="H22" s="148"/>
      <c r="I22" s="5"/>
      <c r="J22" s="5"/>
      <c r="K22" s="5"/>
    </row>
    <row r="23" spans="2:14" ht="15.75" customHeight="1">
      <c r="B23" s="212"/>
      <c r="C23" s="315" t="s">
        <v>251</v>
      </c>
      <c r="D23" s="315"/>
      <c r="E23" s="315"/>
      <c r="F23" s="315"/>
      <c r="G23" s="315"/>
      <c r="H23" s="315"/>
      <c r="I23" s="315"/>
      <c r="J23" s="315"/>
      <c r="K23" s="5"/>
      <c r="L23" s="311"/>
      <c r="M23" s="311"/>
      <c r="N23" s="311"/>
    </row>
    <row r="24" spans="2:14" ht="31.5" customHeight="1">
      <c r="B24" s="5"/>
      <c r="C24" s="148"/>
      <c r="D24" s="148"/>
      <c r="E24" s="148"/>
      <c r="F24" s="331" t="s">
        <v>254</v>
      </c>
      <c r="G24" s="331"/>
      <c r="H24" s="331" t="s">
        <v>255</v>
      </c>
      <c r="I24" s="331"/>
      <c r="J24" s="5"/>
      <c r="K24" s="5"/>
    </row>
    <row r="25" spans="2:14" s="154" customFormat="1" ht="18" customHeight="1">
      <c r="B25" s="144"/>
      <c r="C25" s="308" t="s">
        <v>274</v>
      </c>
      <c r="D25" s="308"/>
      <c r="E25" s="309"/>
      <c r="F25" s="312"/>
      <c r="G25" s="313"/>
      <c r="H25" s="312"/>
      <c r="I25" s="313"/>
      <c r="J25" s="144"/>
      <c r="K25" s="144"/>
    </row>
    <row r="26" spans="2:14" s="154" customFormat="1" ht="18" customHeight="1">
      <c r="B26" s="144"/>
      <c r="C26" s="308" t="s">
        <v>285</v>
      </c>
      <c r="D26" s="308"/>
      <c r="E26" s="309"/>
      <c r="F26" s="312"/>
      <c r="G26" s="313"/>
      <c r="H26" s="312"/>
      <c r="I26" s="313"/>
      <c r="J26" s="144"/>
      <c r="K26" s="144"/>
    </row>
    <row r="27" spans="2:14" s="154" customFormat="1" ht="27.75" customHeight="1">
      <c r="B27" s="144"/>
      <c r="C27" s="145"/>
      <c r="D27" s="145"/>
      <c r="E27" s="145"/>
      <c r="F27" s="146"/>
      <c r="G27" s="146"/>
      <c r="H27" s="146"/>
      <c r="I27" s="146"/>
      <c r="J27" s="144"/>
      <c r="K27" s="144"/>
    </row>
    <row r="28" spans="2:14" ht="42.75" customHeight="1">
      <c r="B28" s="211"/>
      <c r="C28" s="314" t="s">
        <v>481</v>
      </c>
      <c r="D28" s="315"/>
      <c r="E28" s="315"/>
      <c r="F28" s="315"/>
      <c r="G28" s="315"/>
      <c r="H28" s="315"/>
      <c r="I28" s="315"/>
      <c r="J28" s="315"/>
      <c r="K28" s="5"/>
    </row>
    <row r="29" spans="2:14" ht="31.5" customHeight="1">
      <c r="B29" s="139"/>
      <c r="C29" s="139"/>
      <c r="D29" s="140"/>
      <c r="E29" s="145"/>
      <c r="F29" s="331" t="s">
        <v>254</v>
      </c>
      <c r="G29" s="331"/>
      <c r="H29" s="331" t="s">
        <v>255</v>
      </c>
      <c r="I29" s="331"/>
      <c r="J29" s="140"/>
      <c r="K29" s="5"/>
    </row>
    <row r="30" spans="2:14" ht="18" customHeight="1">
      <c r="B30" s="139"/>
      <c r="C30" s="308" t="s">
        <v>258</v>
      </c>
      <c r="D30" s="308"/>
      <c r="E30" s="309"/>
      <c r="F30" s="312"/>
      <c r="G30" s="313"/>
      <c r="H30" s="312"/>
      <c r="I30" s="313"/>
      <c r="J30" s="140"/>
      <c r="K30" s="5"/>
    </row>
    <row r="31" spans="2:14" ht="18" customHeight="1">
      <c r="B31" s="139"/>
      <c r="C31" s="308" t="s">
        <v>259</v>
      </c>
      <c r="D31" s="308"/>
      <c r="E31" s="309"/>
      <c r="F31" s="312"/>
      <c r="G31" s="313"/>
      <c r="H31" s="312"/>
      <c r="I31" s="313"/>
      <c r="J31" s="140"/>
      <c r="K31" s="5"/>
    </row>
    <row r="32" spans="2:14" ht="18" customHeight="1">
      <c r="B32" s="139"/>
      <c r="C32" s="308" t="s">
        <v>275</v>
      </c>
      <c r="D32" s="308"/>
      <c r="E32" s="309"/>
      <c r="F32" s="312"/>
      <c r="G32" s="313"/>
      <c r="H32" s="312"/>
      <c r="I32" s="313"/>
      <c r="J32" s="140"/>
      <c r="K32" s="5"/>
    </row>
    <row r="33" spans="2:14" ht="18" customHeight="1">
      <c r="B33" s="139"/>
      <c r="C33" s="308" t="s">
        <v>260</v>
      </c>
      <c r="D33" s="308"/>
      <c r="E33" s="309"/>
      <c r="F33" s="312"/>
      <c r="G33" s="313"/>
      <c r="H33" s="312"/>
      <c r="I33" s="313"/>
      <c r="J33" s="140"/>
      <c r="K33" s="5"/>
    </row>
    <row r="34" spans="2:14" ht="18" customHeight="1">
      <c r="B34" s="139"/>
      <c r="C34" s="308" t="s">
        <v>412</v>
      </c>
      <c r="D34" s="308"/>
      <c r="E34" s="309"/>
      <c r="F34" s="312"/>
      <c r="G34" s="313"/>
      <c r="H34" s="312"/>
      <c r="I34" s="313"/>
      <c r="J34" s="140"/>
      <c r="K34" s="5"/>
    </row>
    <row r="35" spans="2:14" ht="18" customHeight="1">
      <c r="B35" s="139"/>
      <c r="C35" s="308" t="s">
        <v>277</v>
      </c>
      <c r="D35" s="308"/>
      <c r="E35" s="309"/>
      <c r="F35" s="312"/>
      <c r="G35" s="313"/>
      <c r="H35" s="312"/>
      <c r="I35" s="313"/>
      <c r="J35" s="140"/>
      <c r="K35" s="5"/>
    </row>
    <row r="36" spans="2:14" ht="18" customHeight="1">
      <c r="B36" s="139"/>
      <c r="C36" s="308" t="s">
        <v>279</v>
      </c>
      <c r="D36" s="308"/>
      <c r="E36" s="309"/>
      <c r="F36" s="312"/>
      <c r="G36" s="313"/>
      <c r="H36" s="140"/>
      <c r="I36" s="140"/>
      <c r="J36" s="140"/>
      <c r="K36" s="5"/>
    </row>
    <row r="37" spans="2:14" ht="15.5">
      <c r="B37" s="139"/>
      <c r="C37" s="152" t="s">
        <v>278</v>
      </c>
      <c r="D37" s="140"/>
      <c r="E37" s="140"/>
      <c r="F37" s="140"/>
      <c r="G37" s="140"/>
      <c r="H37" s="140"/>
      <c r="I37" s="140"/>
      <c r="J37" s="140"/>
      <c r="K37" s="5"/>
    </row>
    <row r="38" spans="2:14" ht="29.25" customHeight="1">
      <c r="B38" s="139"/>
      <c r="C38" s="152"/>
      <c r="D38" s="140"/>
      <c r="E38" s="140"/>
      <c r="F38" s="140"/>
      <c r="G38" s="140"/>
      <c r="H38" s="140"/>
      <c r="I38" s="140"/>
      <c r="J38" s="140"/>
      <c r="K38" s="5"/>
    </row>
    <row r="39" spans="2:14" ht="15.75" customHeight="1">
      <c r="B39" s="282" t="s">
        <v>387</v>
      </c>
      <c r="C39" s="149"/>
      <c r="D39" s="149"/>
      <c r="E39" s="149"/>
      <c r="F39" s="149"/>
      <c r="G39" s="149"/>
      <c r="H39" s="149"/>
      <c r="I39" s="149"/>
      <c r="J39" s="149"/>
      <c r="K39" s="5"/>
    </row>
    <row r="40" spans="2:14" ht="18" customHeight="1">
      <c r="B40" s="5"/>
      <c r="C40" s="308" t="s">
        <v>249</v>
      </c>
      <c r="D40" s="308"/>
      <c r="E40" s="309"/>
      <c r="F40" s="332"/>
      <c r="G40" s="333"/>
      <c r="H40" s="334"/>
      <c r="I40" s="140"/>
      <c r="J40" s="5"/>
      <c r="K40" s="5"/>
    </row>
    <row r="41" spans="2:14" ht="18" customHeight="1">
      <c r="B41" s="5"/>
      <c r="C41" s="308" t="s">
        <v>250</v>
      </c>
      <c r="D41" s="308"/>
      <c r="E41" s="309"/>
      <c r="F41" s="332"/>
      <c r="G41" s="333"/>
      <c r="H41" s="334"/>
      <c r="I41" s="5"/>
      <c r="J41" s="5"/>
      <c r="K41" s="5"/>
    </row>
    <row r="42" spans="2:14" ht="18" customHeight="1">
      <c r="C42" s="308" t="s">
        <v>273</v>
      </c>
      <c r="D42" s="308"/>
      <c r="E42" s="309"/>
      <c r="F42" s="332"/>
      <c r="G42" s="333"/>
      <c r="H42" s="334"/>
    </row>
    <row r="43" spans="2:14" ht="18" customHeight="1">
      <c r="B43" s="139"/>
      <c r="C43" s="308" t="s">
        <v>257</v>
      </c>
      <c r="D43" s="308"/>
      <c r="E43" s="309" t="s">
        <v>256</v>
      </c>
      <c r="F43" s="332"/>
      <c r="G43" s="333"/>
      <c r="H43" s="334"/>
      <c r="I43" s="140"/>
      <c r="J43" s="140"/>
      <c r="K43" s="5"/>
      <c r="L43" s="351"/>
      <c r="M43" s="351"/>
      <c r="N43" s="351"/>
    </row>
    <row r="44" spans="2:14" ht="18.5">
      <c r="B44" s="71"/>
      <c r="C44" s="148"/>
      <c r="D44" s="148"/>
      <c r="E44" s="148"/>
      <c r="F44" s="148"/>
      <c r="G44" s="148"/>
      <c r="H44" s="148"/>
      <c r="I44" s="5"/>
      <c r="J44" s="5"/>
      <c r="K44" s="5"/>
    </row>
    <row r="45" spans="2:14" ht="15.75" customHeight="1">
      <c r="B45" s="212"/>
      <c r="C45" s="315" t="s">
        <v>251</v>
      </c>
      <c r="D45" s="315"/>
      <c r="E45" s="315"/>
      <c r="F45" s="315"/>
      <c r="G45" s="315"/>
      <c r="H45" s="315"/>
      <c r="I45" s="315"/>
      <c r="J45" s="315"/>
      <c r="K45" s="5"/>
      <c r="L45" s="311"/>
      <c r="M45" s="311"/>
      <c r="N45" s="311"/>
    </row>
    <row r="46" spans="2:14" ht="31.5" customHeight="1">
      <c r="B46" s="5"/>
      <c r="C46" s="148"/>
      <c r="D46" s="148"/>
      <c r="E46" s="148"/>
      <c r="F46" s="331" t="s">
        <v>254</v>
      </c>
      <c r="G46" s="331"/>
      <c r="H46" s="331" t="s">
        <v>255</v>
      </c>
      <c r="I46" s="331"/>
      <c r="J46" s="5"/>
      <c r="K46" s="5"/>
    </row>
    <row r="47" spans="2:14" s="154" customFormat="1" ht="18" customHeight="1">
      <c r="B47" s="144"/>
      <c r="C47" s="308" t="s">
        <v>274</v>
      </c>
      <c r="D47" s="308"/>
      <c r="E47" s="309"/>
      <c r="F47" s="312"/>
      <c r="G47" s="313"/>
      <c r="H47" s="312"/>
      <c r="I47" s="313"/>
      <c r="J47" s="144"/>
      <c r="K47" s="144"/>
    </row>
    <row r="48" spans="2:14" s="154" customFormat="1" ht="18" customHeight="1">
      <c r="B48" s="144"/>
      <c r="C48" s="308" t="s">
        <v>285</v>
      </c>
      <c r="D48" s="308"/>
      <c r="E48" s="309"/>
      <c r="F48" s="312"/>
      <c r="G48" s="313"/>
      <c r="H48" s="312"/>
      <c r="I48" s="313"/>
      <c r="J48" s="144"/>
      <c r="K48" s="144"/>
    </row>
    <row r="49" spans="2:11" s="154" customFormat="1" ht="27.75" customHeight="1">
      <c r="B49" s="144"/>
      <c r="C49" s="145"/>
      <c r="D49" s="145"/>
      <c r="E49" s="145"/>
      <c r="F49" s="146"/>
      <c r="G49" s="146"/>
      <c r="H49" s="146"/>
      <c r="I49" s="146"/>
      <c r="J49" s="144"/>
      <c r="K49" s="144"/>
    </row>
    <row r="50" spans="2:11" ht="45" customHeight="1">
      <c r="B50" s="211"/>
      <c r="C50" s="314" t="s">
        <v>481</v>
      </c>
      <c r="D50" s="315"/>
      <c r="E50" s="315"/>
      <c r="F50" s="315"/>
      <c r="G50" s="315"/>
      <c r="H50" s="315"/>
      <c r="I50" s="315"/>
      <c r="J50" s="315"/>
      <c r="K50" s="5"/>
    </row>
    <row r="51" spans="2:11" ht="31.5" customHeight="1">
      <c r="B51" s="139"/>
      <c r="C51" s="139"/>
      <c r="D51" s="140"/>
      <c r="E51" s="145"/>
      <c r="F51" s="331" t="s">
        <v>254</v>
      </c>
      <c r="G51" s="331"/>
      <c r="H51" s="331" t="s">
        <v>255</v>
      </c>
      <c r="I51" s="331"/>
      <c r="J51" s="140"/>
      <c r="K51" s="5"/>
    </row>
    <row r="52" spans="2:11" ht="18" customHeight="1">
      <c r="B52" s="139"/>
      <c r="C52" s="308" t="s">
        <v>258</v>
      </c>
      <c r="D52" s="308"/>
      <c r="E52" s="309"/>
      <c r="F52" s="312"/>
      <c r="G52" s="313"/>
      <c r="H52" s="312"/>
      <c r="I52" s="313"/>
      <c r="J52" s="140"/>
      <c r="K52" s="5"/>
    </row>
    <row r="53" spans="2:11" ht="18" customHeight="1">
      <c r="B53" s="139"/>
      <c r="C53" s="308" t="s">
        <v>259</v>
      </c>
      <c r="D53" s="308"/>
      <c r="E53" s="309"/>
      <c r="F53" s="312"/>
      <c r="G53" s="313"/>
      <c r="H53" s="312"/>
      <c r="I53" s="313"/>
      <c r="J53" s="140"/>
      <c r="K53" s="5"/>
    </row>
    <row r="54" spans="2:11" ht="18" customHeight="1">
      <c r="B54" s="139"/>
      <c r="C54" s="308" t="s">
        <v>275</v>
      </c>
      <c r="D54" s="308"/>
      <c r="E54" s="309"/>
      <c r="F54" s="312"/>
      <c r="G54" s="313"/>
      <c r="H54" s="312"/>
      <c r="I54" s="313"/>
      <c r="J54" s="140"/>
      <c r="K54" s="5"/>
    </row>
    <row r="55" spans="2:11" ht="18" customHeight="1">
      <c r="B55" s="139"/>
      <c r="C55" s="308" t="s">
        <v>260</v>
      </c>
      <c r="D55" s="308"/>
      <c r="E55" s="309"/>
      <c r="F55" s="312"/>
      <c r="G55" s="313"/>
      <c r="H55" s="312"/>
      <c r="I55" s="313"/>
      <c r="J55" s="140"/>
      <c r="K55" s="5"/>
    </row>
    <row r="56" spans="2:11" ht="18" customHeight="1">
      <c r="B56" s="139"/>
      <c r="C56" s="308" t="s">
        <v>412</v>
      </c>
      <c r="D56" s="308"/>
      <c r="E56" s="309"/>
      <c r="F56" s="312"/>
      <c r="G56" s="313"/>
      <c r="H56" s="312"/>
      <c r="I56" s="313"/>
      <c r="J56" s="140"/>
      <c r="K56" s="5"/>
    </row>
    <row r="57" spans="2:11" ht="18" customHeight="1">
      <c r="B57" s="139"/>
      <c r="C57" s="308" t="s">
        <v>277</v>
      </c>
      <c r="D57" s="308"/>
      <c r="E57" s="309"/>
      <c r="F57" s="312"/>
      <c r="G57" s="313"/>
      <c r="H57" s="312"/>
      <c r="I57" s="313"/>
      <c r="J57" s="140"/>
      <c r="K57" s="5"/>
    </row>
    <row r="58" spans="2:11" ht="18" customHeight="1">
      <c r="B58" s="139"/>
      <c r="C58" s="308" t="s">
        <v>279</v>
      </c>
      <c r="D58" s="308"/>
      <c r="E58" s="309"/>
      <c r="F58" s="312"/>
      <c r="G58" s="313"/>
      <c r="H58" s="140"/>
      <c r="I58" s="140"/>
      <c r="J58" s="140"/>
      <c r="K58" s="5"/>
    </row>
    <row r="59" spans="2:11" ht="15.5">
      <c r="B59" s="139"/>
      <c r="C59" s="152" t="s">
        <v>278</v>
      </c>
      <c r="D59" s="140"/>
      <c r="E59" s="140"/>
      <c r="F59" s="140"/>
      <c r="G59" s="140"/>
      <c r="H59" s="140"/>
      <c r="I59" s="140"/>
      <c r="J59" s="140"/>
      <c r="K59" s="5"/>
    </row>
    <row r="60" spans="2:11" ht="15.5">
      <c r="B60" s="139"/>
      <c r="C60" s="152"/>
      <c r="D60" s="140"/>
      <c r="E60" s="140"/>
      <c r="F60" s="140"/>
      <c r="G60" s="140"/>
      <c r="H60" s="140"/>
      <c r="I60" s="140"/>
      <c r="J60" s="140"/>
      <c r="K60" s="5"/>
    </row>
    <row r="61" spans="2:11" ht="15.5">
      <c r="B61" s="139"/>
      <c r="C61" s="155" t="s">
        <v>287</v>
      </c>
      <c r="D61" s="155"/>
      <c r="E61" s="155"/>
      <c r="F61" s="140"/>
      <c r="G61" s="140"/>
      <c r="H61" s="140"/>
      <c r="I61" s="140"/>
      <c r="J61" s="140"/>
      <c r="K61" s="5"/>
    </row>
    <row r="62" spans="2:11" ht="15.5">
      <c r="B62" s="139"/>
      <c r="C62" s="155"/>
      <c r="D62" s="140"/>
      <c r="E62" s="140"/>
      <c r="F62" s="140"/>
      <c r="G62" s="140"/>
      <c r="H62" s="140"/>
      <c r="I62" s="140"/>
      <c r="J62" s="140"/>
      <c r="K62" s="5"/>
    </row>
    <row r="63" spans="2:11" ht="15.5">
      <c r="B63" s="139"/>
      <c r="C63" s="139"/>
      <c r="D63" s="140"/>
      <c r="E63" s="140"/>
      <c r="F63" s="140"/>
      <c r="G63" s="140"/>
      <c r="H63" s="140"/>
      <c r="I63" s="140"/>
      <c r="J63" s="140"/>
      <c r="K63" s="5"/>
    </row>
    <row r="64" spans="2:11" ht="18.5">
      <c r="B64" s="355" t="s">
        <v>413</v>
      </c>
      <c r="C64" s="355"/>
      <c r="D64" s="355"/>
      <c r="E64" s="355"/>
      <c r="F64" s="355"/>
      <c r="G64" s="355"/>
      <c r="H64" s="355"/>
      <c r="I64" s="355"/>
      <c r="J64" s="355"/>
      <c r="K64" s="5"/>
    </row>
    <row r="65" spans="2:14" ht="18.5">
      <c r="B65" s="344" t="s">
        <v>434</v>
      </c>
      <c r="C65" s="345"/>
      <c r="D65" s="345"/>
      <c r="E65" s="345"/>
      <c r="F65" s="345"/>
      <c r="G65" s="345"/>
      <c r="H65" s="345"/>
      <c r="I65" s="219"/>
      <c r="J65" s="219"/>
      <c r="K65" s="5"/>
    </row>
    <row r="66" spans="2:14" ht="46.5" customHeight="1">
      <c r="B66" s="283" t="s">
        <v>296</v>
      </c>
      <c r="C66" s="149"/>
      <c r="D66" s="149"/>
      <c r="E66" s="149"/>
      <c r="F66" s="149"/>
      <c r="G66" s="149"/>
      <c r="H66" s="149"/>
      <c r="I66" s="149"/>
      <c r="J66" s="149"/>
      <c r="K66" s="5"/>
    </row>
    <row r="67" spans="2:14" ht="18" customHeight="1">
      <c r="B67" s="5"/>
      <c r="C67" s="308" t="s">
        <v>249</v>
      </c>
      <c r="D67" s="308"/>
      <c r="E67" s="309"/>
      <c r="F67" s="332"/>
      <c r="G67" s="333"/>
      <c r="H67" s="334"/>
      <c r="I67" s="5"/>
      <c r="J67" s="5"/>
      <c r="K67" s="5"/>
    </row>
    <row r="68" spans="2:14" ht="18" customHeight="1">
      <c r="B68" s="5"/>
      <c r="C68" s="308" t="s">
        <v>250</v>
      </c>
      <c r="D68" s="308"/>
      <c r="E68" s="309"/>
      <c r="F68" s="332"/>
      <c r="G68" s="333"/>
      <c r="H68" s="334"/>
      <c r="I68" s="5"/>
      <c r="J68" s="5"/>
      <c r="K68" s="5"/>
    </row>
    <row r="69" spans="2:14" ht="18.5">
      <c r="B69" s="71"/>
      <c r="C69" s="148"/>
      <c r="D69" s="148"/>
      <c r="E69" s="148"/>
      <c r="F69" s="133"/>
      <c r="G69" s="133"/>
      <c r="H69" s="133"/>
      <c r="I69" s="5"/>
      <c r="J69" s="5"/>
      <c r="K69" s="5"/>
    </row>
    <row r="70" spans="2:14" ht="15.75" customHeight="1">
      <c r="B70" s="212"/>
      <c r="C70" s="315" t="s">
        <v>251</v>
      </c>
      <c r="D70" s="315"/>
      <c r="E70" s="315"/>
      <c r="F70" s="315"/>
      <c r="G70" s="315"/>
      <c r="H70" s="315"/>
      <c r="I70" s="315"/>
      <c r="J70" s="315"/>
      <c r="K70" s="5"/>
      <c r="L70" s="311"/>
      <c r="M70" s="311"/>
      <c r="N70" s="311"/>
    </row>
    <row r="71" spans="2:14" ht="15.75" customHeight="1">
      <c r="B71" s="5"/>
      <c r="C71" s="148"/>
      <c r="D71" s="148"/>
      <c r="E71" s="148"/>
      <c r="F71" s="306"/>
      <c r="G71" s="306"/>
      <c r="H71" s="307"/>
      <c r="I71" s="307"/>
      <c r="J71" s="5"/>
      <c r="K71" s="5"/>
    </row>
    <row r="72" spans="2:14" ht="18" customHeight="1">
      <c r="B72" s="144"/>
      <c r="C72" s="308" t="s">
        <v>253</v>
      </c>
      <c r="D72" s="308"/>
      <c r="E72" s="309"/>
      <c r="F72" s="312"/>
      <c r="G72" s="313"/>
      <c r="H72" s="316"/>
      <c r="I72" s="317"/>
      <c r="J72" s="144"/>
      <c r="K72" s="5"/>
    </row>
    <row r="73" spans="2:14" ht="18" customHeight="1">
      <c r="B73" s="144"/>
      <c r="C73" s="308" t="s">
        <v>252</v>
      </c>
      <c r="D73" s="308"/>
      <c r="E73" s="309"/>
      <c r="F73" s="312"/>
      <c r="G73" s="313"/>
      <c r="H73" s="316"/>
      <c r="I73" s="317"/>
      <c r="J73" s="144"/>
      <c r="K73" s="5"/>
    </row>
    <row r="74" spans="2:14" ht="15.5">
      <c r="B74" s="144"/>
      <c r="C74" s="145"/>
      <c r="D74" s="145"/>
      <c r="E74" s="145"/>
      <c r="F74" s="146"/>
      <c r="G74" s="146"/>
      <c r="H74" s="147"/>
      <c r="I74" s="147"/>
      <c r="J74" s="144"/>
      <c r="K74" s="5"/>
    </row>
    <row r="75" spans="2:14" ht="48" customHeight="1">
      <c r="B75" s="211"/>
      <c r="C75" s="314" t="s">
        <v>481</v>
      </c>
      <c r="D75" s="315"/>
      <c r="E75" s="315"/>
      <c r="F75" s="315"/>
      <c r="G75" s="315"/>
      <c r="H75" s="315"/>
      <c r="I75" s="315"/>
      <c r="J75" s="315"/>
      <c r="K75" s="5"/>
    </row>
    <row r="76" spans="2:14" ht="31.5" customHeight="1">
      <c r="B76" s="139"/>
      <c r="C76" s="139"/>
      <c r="D76" s="140"/>
      <c r="E76" s="145"/>
      <c r="F76" s="331" t="s">
        <v>276</v>
      </c>
      <c r="G76" s="331"/>
      <c r="H76" s="140"/>
      <c r="I76" s="64"/>
    </row>
    <row r="77" spans="2:14" ht="21" customHeight="1">
      <c r="B77" s="139"/>
      <c r="C77" s="308" t="s">
        <v>258</v>
      </c>
      <c r="D77" s="308"/>
      <c r="E77" s="309"/>
      <c r="F77" s="312"/>
      <c r="G77" s="313"/>
      <c r="H77" s="140"/>
      <c r="I77" s="141"/>
    </row>
    <row r="78" spans="2:14" ht="21" customHeight="1">
      <c r="B78" s="139"/>
      <c r="C78" s="308" t="s">
        <v>259</v>
      </c>
      <c r="D78" s="308"/>
      <c r="E78" s="309"/>
      <c r="F78" s="312"/>
      <c r="G78" s="313"/>
      <c r="H78" s="140"/>
      <c r="I78" s="142"/>
      <c r="J78" s="42"/>
    </row>
    <row r="79" spans="2:14" ht="21" customHeight="1">
      <c r="B79" s="139"/>
      <c r="C79" s="308" t="s">
        <v>275</v>
      </c>
      <c r="D79" s="308"/>
      <c r="E79" s="309"/>
      <c r="F79" s="312"/>
      <c r="G79" s="313"/>
      <c r="H79" s="140"/>
      <c r="I79" s="143"/>
      <c r="J79" s="143"/>
    </row>
    <row r="80" spans="2:14" ht="21" customHeight="1">
      <c r="B80" s="139"/>
      <c r="C80" s="308" t="s">
        <v>260</v>
      </c>
      <c r="D80" s="308"/>
      <c r="E80" s="309"/>
      <c r="F80" s="312"/>
      <c r="G80" s="313"/>
      <c r="H80" s="140"/>
      <c r="I80" s="143"/>
      <c r="J80" s="143"/>
    </row>
    <row r="81" spans="2:14" ht="21" customHeight="1">
      <c r="B81" s="139"/>
      <c r="C81" s="308" t="s">
        <v>412</v>
      </c>
      <c r="D81" s="308"/>
      <c r="E81" s="309"/>
      <c r="F81" s="312"/>
      <c r="G81" s="313"/>
      <c r="H81" s="140"/>
      <c r="I81" s="140"/>
      <c r="J81" s="140"/>
      <c r="K81" s="42"/>
      <c r="L81" s="42"/>
    </row>
    <row r="82" spans="2:14" ht="33.75" customHeight="1">
      <c r="B82" s="283" t="s">
        <v>297</v>
      </c>
      <c r="C82" s="149"/>
      <c r="D82" s="149"/>
      <c r="E82" s="149"/>
      <c r="F82" s="149"/>
      <c r="G82" s="149"/>
      <c r="H82" s="149"/>
      <c r="I82" s="149"/>
      <c r="J82" s="149"/>
      <c r="K82" s="5"/>
    </row>
    <row r="83" spans="2:14" ht="18" customHeight="1">
      <c r="B83" s="5"/>
      <c r="C83" s="308" t="s">
        <v>249</v>
      </c>
      <c r="D83" s="308"/>
      <c r="E83" s="309"/>
      <c r="F83" s="332"/>
      <c r="G83" s="333"/>
      <c r="H83" s="334"/>
      <c r="I83" s="5"/>
      <c r="J83" s="5"/>
      <c r="K83" s="5"/>
    </row>
    <row r="84" spans="2:14" ht="18" customHeight="1">
      <c r="B84" s="5"/>
      <c r="C84" s="308" t="s">
        <v>250</v>
      </c>
      <c r="D84" s="308"/>
      <c r="E84" s="309"/>
      <c r="F84" s="332"/>
      <c r="G84" s="333"/>
      <c r="H84" s="334"/>
      <c r="I84" s="5"/>
      <c r="J84" s="5"/>
      <c r="K84" s="5"/>
    </row>
    <row r="85" spans="2:14" ht="18.5">
      <c r="B85" s="71"/>
      <c r="C85" s="148"/>
      <c r="D85" s="148"/>
      <c r="E85" s="148"/>
      <c r="F85" s="148"/>
      <c r="G85" s="148"/>
      <c r="H85" s="148"/>
      <c r="I85" s="5"/>
      <c r="J85" s="5"/>
      <c r="K85" s="5"/>
    </row>
    <row r="86" spans="2:14" ht="15.75" customHeight="1">
      <c r="B86" s="212"/>
      <c r="C86" s="315" t="s">
        <v>251</v>
      </c>
      <c r="D86" s="315"/>
      <c r="E86" s="315"/>
      <c r="F86" s="315"/>
      <c r="G86" s="315"/>
      <c r="H86" s="315"/>
      <c r="I86" s="315"/>
      <c r="J86" s="315"/>
      <c r="K86" s="5"/>
      <c r="L86" s="311"/>
      <c r="M86" s="311"/>
      <c r="N86" s="311"/>
    </row>
    <row r="87" spans="2:14" ht="15.75" customHeight="1">
      <c r="B87" s="5"/>
      <c r="C87" s="148"/>
      <c r="D87" s="148"/>
      <c r="E87" s="148"/>
      <c r="F87" s="306"/>
      <c r="G87" s="306"/>
      <c r="H87" s="307"/>
      <c r="I87" s="307"/>
      <c r="J87" s="5"/>
      <c r="K87" s="5"/>
    </row>
    <row r="88" spans="2:14" ht="18" customHeight="1">
      <c r="B88" s="144"/>
      <c r="C88" s="308" t="s">
        <v>253</v>
      </c>
      <c r="D88" s="308"/>
      <c r="E88" s="309"/>
      <c r="F88" s="312"/>
      <c r="G88" s="313"/>
      <c r="H88" s="316"/>
      <c r="I88" s="317"/>
      <c r="J88" s="144"/>
      <c r="K88" s="5"/>
    </row>
    <row r="89" spans="2:14" ht="18" customHeight="1">
      <c r="B89" s="144"/>
      <c r="C89" s="308" t="s">
        <v>252</v>
      </c>
      <c r="D89" s="308"/>
      <c r="E89" s="309"/>
      <c r="F89" s="312"/>
      <c r="G89" s="313"/>
      <c r="H89" s="316"/>
      <c r="I89" s="317"/>
      <c r="J89" s="144"/>
      <c r="K89" s="5"/>
    </row>
    <row r="90" spans="2:14" ht="15.5">
      <c r="B90" s="144"/>
      <c r="C90" s="145"/>
      <c r="D90" s="145"/>
      <c r="E90" s="145"/>
      <c r="F90" s="146"/>
      <c r="G90" s="146"/>
      <c r="H90" s="147"/>
      <c r="I90" s="147"/>
      <c r="J90" s="144"/>
      <c r="K90" s="5"/>
    </row>
    <row r="91" spans="2:14" ht="42" customHeight="1">
      <c r="B91" s="211"/>
      <c r="C91" s="314" t="s">
        <v>481</v>
      </c>
      <c r="D91" s="315"/>
      <c r="E91" s="315"/>
      <c r="F91" s="315"/>
      <c r="G91" s="315"/>
      <c r="H91" s="315"/>
      <c r="I91" s="315"/>
      <c r="J91" s="315"/>
      <c r="K91" s="5"/>
    </row>
    <row r="92" spans="2:14" ht="31.5" customHeight="1">
      <c r="B92" s="139"/>
      <c r="C92" s="139"/>
      <c r="D92" s="140"/>
      <c r="E92" s="145"/>
      <c r="F92" s="331" t="s">
        <v>276</v>
      </c>
      <c r="G92" s="331"/>
      <c r="H92" s="140"/>
      <c r="I92" s="64"/>
    </row>
    <row r="93" spans="2:14" ht="21" customHeight="1">
      <c r="B93" s="139"/>
      <c r="C93" s="308" t="s">
        <v>258</v>
      </c>
      <c r="D93" s="308"/>
      <c r="E93" s="309"/>
      <c r="F93" s="312"/>
      <c r="G93" s="313"/>
      <c r="H93" s="140"/>
      <c r="I93" s="141"/>
    </row>
    <row r="94" spans="2:14" ht="21" customHeight="1">
      <c r="B94" s="139"/>
      <c r="C94" s="308" t="s">
        <v>259</v>
      </c>
      <c r="D94" s="308"/>
      <c r="E94" s="309"/>
      <c r="F94" s="312"/>
      <c r="G94" s="313"/>
      <c r="H94" s="140"/>
      <c r="I94" s="142"/>
      <c r="J94" s="42"/>
    </row>
    <row r="95" spans="2:14" ht="21" customHeight="1">
      <c r="B95" s="139"/>
      <c r="C95" s="308" t="s">
        <v>275</v>
      </c>
      <c r="D95" s="308"/>
      <c r="E95" s="309"/>
      <c r="F95" s="312"/>
      <c r="G95" s="313"/>
      <c r="H95" s="140"/>
      <c r="I95" s="143"/>
      <c r="J95" s="143"/>
    </row>
    <row r="96" spans="2:14" ht="21" customHeight="1">
      <c r="B96" s="139"/>
      <c r="C96" s="308" t="s">
        <v>260</v>
      </c>
      <c r="D96" s="308"/>
      <c r="E96" s="309"/>
      <c r="F96" s="312"/>
      <c r="G96" s="313"/>
      <c r="H96" s="140"/>
      <c r="I96" s="143"/>
      <c r="J96" s="143"/>
    </row>
    <row r="97" spans="2:12" ht="21" customHeight="1">
      <c r="B97" s="139"/>
      <c r="C97" s="308" t="s">
        <v>412</v>
      </c>
      <c r="D97" s="308"/>
      <c r="E97" s="309"/>
      <c r="F97" s="312"/>
      <c r="G97" s="313"/>
      <c r="H97" s="140"/>
      <c r="I97" s="140"/>
      <c r="J97" s="140"/>
      <c r="K97" s="42"/>
      <c r="L97" s="42"/>
    </row>
    <row r="98" spans="2:12" ht="12" customHeight="1">
      <c r="B98" s="139"/>
      <c r="C98" s="139"/>
      <c r="D98" s="140"/>
      <c r="E98" s="140"/>
      <c r="F98" s="140"/>
      <c r="G98" s="140"/>
      <c r="H98" s="140"/>
      <c r="I98" s="140"/>
      <c r="J98" s="140"/>
      <c r="K98" s="42"/>
      <c r="L98" s="42"/>
    </row>
    <row r="99" spans="2:12" ht="23.25" customHeight="1">
      <c r="B99" s="43"/>
      <c r="C99" s="155" t="s">
        <v>421</v>
      </c>
      <c r="D99" s="205"/>
      <c r="E99" s="205"/>
      <c r="F99" s="205"/>
      <c r="G99" s="205"/>
      <c r="H99" s="205"/>
      <c r="I99" s="205"/>
      <c r="J99" s="205"/>
      <c r="K99" s="205"/>
      <c r="L99" s="42"/>
    </row>
    <row r="100" spans="2:12" ht="12" customHeight="1">
      <c r="B100" s="43"/>
      <c r="C100" s="204"/>
      <c r="D100" s="205"/>
      <c r="E100" s="205"/>
      <c r="F100" s="205"/>
      <c r="G100" s="205"/>
      <c r="H100" s="205"/>
      <c r="I100" s="205"/>
      <c r="J100" s="205"/>
      <c r="K100" s="205"/>
      <c r="L100" s="42"/>
    </row>
    <row r="101" spans="2:12" ht="20.25" customHeight="1">
      <c r="B101" s="355" t="s">
        <v>431</v>
      </c>
      <c r="C101" s="355"/>
      <c r="D101" s="355"/>
      <c r="E101" s="355"/>
      <c r="F101" s="355"/>
      <c r="G101" s="355"/>
      <c r="H101" s="355"/>
      <c r="I101" s="355"/>
      <c r="J101" s="355"/>
      <c r="K101" s="205"/>
      <c r="L101" s="42"/>
    </row>
    <row r="102" spans="2:12" ht="20" customHeight="1">
      <c r="B102" s="344" t="s">
        <v>435</v>
      </c>
      <c r="C102" s="345"/>
      <c r="D102" s="345"/>
      <c r="E102" s="345"/>
      <c r="F102" s="345"/>
      <c r="G102" s="345"/>
      <c r="H102" s="345"/>
      <c r="I102" s="205"/>
      <c r="J102" s="205"/>
      <c r="K102" s="205"/>
      <c r="L102" s="42"/>
    </row>
    <row r="103" spans="2:12" ht="12" customHeight="1">
      <c r="B103" s="43"/>
      <c r="C103" s="210"/>
      <c r="D103" s="210"/>
      <c r="E103" s="210"/>
      <c r="F103" s="205"/>
      <c r="G103" s="205"/>
      <c r="H103" s="205"/>
      <c r="I103" s="205"/>
      <c r="J103" s="205"/>
      <c r="K103" s="205"/>
      <c r="L103" s="42"/>
    </row>
    <row r="104" spans="2:12" ht="24" customHeight="1">
      <c r="B104" s="43"/>
      <c r="C104" s="327" t="s">
        <v>265</v>
      </c>
      <c r="D104" s="327"/>
      <c r="E104" s="327"/>
      <c r="F104" s="327"/>
      <c r="G104" s="327"/>
      <c r="H104" s="327"/>
      <c r="I104" s="327"/>
      <c r="J104" s="327"/>
      <c r="K104" s="205"/>
      <c r="L104" s="42"/>
    </row>
    <row r="105" spans="2:12" ht="20.25" customHeight="1">
      <c r="B105" s="43"/>
      <c r="C105" s="308" t="s">
        <v>402</v>
      </c>
      <c r="D105" s="308"/>
      <c r="E105" s="309"/>
      <c r="F105" s="215"/>
      <c r="G105" s="209"/>
      <c r="H105" s="209"/>
      <c r="I105" s="209"/>
      <c r="J105" s="209"/>
      <c r="K105" s="205"/>
      <c r="L105" s="42"/>
    </row>
    <row r="106" spans="2:12" ht="20.25" customHeight="1">
      <c r="B106" s="43"/>
      <c r="C106" s="308" t="s">
        <v>403</v>
      </c>
      <c r="D106" s="308"/>
      <c r="E106" s="309"/>
      <c r="F106" s="215"/>
      <c r="G106" s="209"/>
      <c r="H106" s="209"/>
      <c r="I106" s="209"/>
      <c r="J106" s="209"/>
      <c r="K106" s="205"/>
      <c r="L106" s="42"/>
    </row>
    <row r="107" spans="2:12" ht="20.25" customHeight="1">
      <c r="B107" s="43"/>
      <c r="C107" s="308" t="s">
        <v>280</v>
      </c>
      <c r="D107" s="308"/>
      <c r="E107" s="309"/>
      <c r="F107" s="260">
        <f>F105-F106</f>
        <v>0</v>
      </c>
      <c r="G107" s="209"/>
      <c r="H107" s="209"/>
      <c r="I107" s="209"/>
      <c r="J107" s="209"/>
      <c r="K107" s="205"/>
      <c r="L107" s="42"/>
    </row>
    <row r="108" spans="2:12" ht="12" customHeight="1">
      <c r="B108" s="43"/>
      <c r="C108" s="210"/>
      <c r="D108" s="210"/>
      <c r="E108" s="210"/>
      <c r="F108" s="205"/>
      <c r="G108" s="205"/>
      <c r="H108" s="205"/>
      <c r="I108" s="205"/>
      <c r="J108" s="205"/>
      <c r="K108" s="205"/>
      <c r="L108" s="42"/>
    </row>
    <row r="109" spans="2:12" ht="24" customHeight="1">
      <c r="B109" s="43"/>
      <c r="C109" s="327" t="s">
        <v>266</v>
      </c>
      <c r="D109" s="327"/>
      <c r="E109" s="327"/>
      <c r="F109" s="327"/>
      <c r="G109" s="327"/>
      <c r="H109" s="327"/>
      <c r="I109" s="327"/>
      <c r="J109" s="327"/>
      <c r="K109" s="205"/>
      <c r="L109" s="42"/>
    </row>
    <row r="110" spans="2:12" ht="20.25" customHeight="1">
      <c r="B110" s="43"/>
      <c r="C110" s="308" t="s">
        <v>404</v>
      </c>
      <c r="D110" s="308"/>
      <c r="E110" s="309"/>
      <c r="F110" s="215"/>
      <c r="G110" s="209"/>
      <c r="H110" s="209"/>
      <c r="I110" s="209"/>
      <c r="J110" s="209"/>
      <c r="K110" s="205"/>
      <c r="L110" s="42"/>
    </row>
    <row r="111" spans="2:12" ht="20.25" customHeight="1">
      <c r="B111" s="43"/>
      <c r="C111" s="308" t="s">
        <v>405</v>
      </c>
      <c r="D111" s="308"/>
      <c r="E111" s="309"/>
      <c r="F111" s="215"/>
      <c r="G111" s="209"/>
      <c r="H111" s="209"/>
      <c r="I111" s="209"/>
      <c r="J111" s="209"/>
      <c r="K111" s="205"/>
      <c r="L111" s="42"/>
    </row>
    <row r="112" spans="2:12" ht="20.25" customHeight="1">
      <c r="B112" s="43"/>
      <c r="C112" s="308" t="s">
        <v>280</v>
      </c>
      <c r="D112" s="308"/>
      <c r="E112" s="309"/>
      <c r="F112" s="215">
        <f>F110-F111</f>
        <v>0</v>
      </c>
      <c r="G112" s="209"/>
      <c r="H112" s="209"/>
      <c r="I112" s="209"/>
      <c r="J112" s="209"/>
      <c r="K112" s="205"/>
      <c r="L112" s="42"/>
    </row>
    <row r="113" spans="2:12" ht="23.25" customHeight="1">
      <c r="B113" s="43"/>
      <c r="C113" s="308" t="s">
        <v>412</v>
      </c>
      <c r="D113" s="308"/>
      <c r="E113" s="309"/>
      <c r="F113" s="260"/>
      <c r="G113" s="205"/>
      <c r="H113" s="205"/>
      <c r="I113" s="205"/>
      <c r="J113" s="205"/>
      <c r="K113" s="205"/>
      <c r="L113" s="42"/>
    </row>
    <row r="114" spans="2:12" ht="12" customHeight="1">
      <c r="B114" s="43"/>
      <c r="C114" s="210"/>
      <c r="D114" s="210"/>
      <c r="E114" s="210"/>
      <c r="F114" s="205"/>
      <c r="G114" s="205"/>
      <c r="H114" s="205"/>
      <c r="I114" s="205"/>
      <c r="J114" s="205"/>
      <c r="K114" s="205"/>
      <c r="L114" s="42"/>
    </row>
    <row r="115" spans="2:12" ht="24" customHeight="1">
      <c r="B115" s="43"/>
      <c r="C115" s="327" t="s">
        <v>267</v>
      </c>
      <c r="D115" s="327"/>
      <c r="E115" s="327"/>
      <c r="F115" s="327"/>
      <c r="G115" s="327"/>
      <c r="H115" s="327"/>
      <c r="I115" s="327"/>
      <c r="J115" s="327"/>
      <c r="K115" s="205"/>
      <c r="L115" s="42"/>
    </row>
    <row r="116" spans="2:12" ht="20.25" customHeight="1">
      <c r="B116" s="43"/>
      <c r="C116" s="308" t="s">
        <v>406</v>
      </c>
      <c r="D116" s="308"/>
      <c r="E116" s="309"/>
      <c r="F116" s="215"/>
      <c r="G116" s="209"/>
      <c r="H116" s="209"/>
      <c r="I116" s="209"/>
      <c r="J116" s="209"/>
      <c r="K116" s="205"/>
      <c r="L116" s="42"/>
    </row>
    <row r="117" spans="2:12" ht="20.25" customHeight="1">
      <c r="B117" s="43"/>
      <c r="C117" s="308" t="s">
        <v>407</v>
      </c>
      <c r="D117" s="308"/>
      <c r="E117" s="309"/>
      <c r="F117" s="215"/>
      <c r="G117" s="209"/>
      <c r="H117" s="209"/>
      <c r="I117" s="209"/>
      <c r="J117" s="209"/>
      <c r="K117" s="205"/>
      <c r="L117" s="42"/>
    </row>
    <row r="118" spans="2:12" ht="20.25" customHeight="1">
      <c r="B118" s="43"/>
      <c r="C118" s="308" t="s">
        <v>281</v>
      </c>
      <c r="D118" s="308"/>
      <c r="E118" s="309"/>
      <c r="F118" s="215">
        <f>F116-F117</f>
        <v>0</v>
      </c>
      <c r="G118" s="209"/>
      <c r="H118" s="209"/>
      <c r="I118" s="209"/>
      <c r="J118" s="209"/>
      <c r="K118" s="205"/>
      <c r="L118" s="42"/>
    </row>
    <row r="119" spans="2:12" ht="12" customHeight="1">
      <c r="B119" s="43"/>
      <c r="C119" s="208"/>
      <c r="D119" s="145"/>
      <c r="E119" s="145"/>
      <c r="F119" s="205"/>
      <c r="G119" s="205"/>
      <c r="H119" s="205"/>
      <c r="I119" s="205"/>
      <c r="J119" s="205"/>
      <c r="K119" s="205"/>
      <c r="L119" s="42"/>
    </row>
    <row r="120" spans="2:12" ht="12" customHeight="1">
      <c r="B120" s="43"/>
      <c r="C120" s="208"/>
      <c r="D120" s="145"/>
      <c r="E120" s="145"/>
      <c r="F120" s="205"/>
      <c r="G120" s="205"/>
      <c r="H120" s="205"/>
      <c r="I120" s="205"/>
      <c r="J120" s="205"/>
      <c r="K120" s="205"/>
      <c r="L120" s="42"/>
    </row>
    <row r="121" spans="2:12" ht="17.25" customHeight="1">
      <c r="B121" s="43"/>
      <c r="C121" s="325" t="s">
        <v>271</v>
      </c>
      <c r="D121" s="326"/>
      <c r="E121" s="145"/>
      <c r="F121" s="205"/>
      <c r="G121" s="205"/>
      <c r="H121" s="205"/>
      <c r="I121" s="205"/>
      <c r="J121" s="205"/>
      <c r="K121" s="205"/>
      <c r="L121" s="42"/>
    </row>
    <row r="122" spans="2:12" ht="12" customHeight="1">
      <c r="B122" s="43"/>
      <c r="C122" s="310"/>
      <c r="D122" s="311"/>
      <c r="E122" s="311"/>
      <c r="F122" s="205"/>
      <c r="G122" s="205"/>
      <c r="H122" s="205"/>
      <c r="I122" s="205"/>
      <c r="J122" s="205"/>
      <c r="K122" s="205"/>
      <c r="L122" s="42"/>
    </row>
    <row r="123" spans="2:12" ht="20.25" customHeight="1">
      <c r="B123" s="43"/>
      <c r="C123" s="308" t="s">
        <v>207</v>
      </c>
      <c r="D123" s="308"/>
      <c r="E123" s="309"/>
      <c r="F123" s="312"/>
      <c r="G123" s="313"/>
      <c r="H123" s="205"/>
      <c r="I123" s="205"/>
      <c r="J123" s="205"/>
      <c r="K123" s="205"/>
      <c r="L123" s="42"/>
    </row>
    <row r="124" spans="2:12" ht="20.25" customHeight="1">
      <c r="B124" s="43"/>
      <c r="C124" s="308" t="s">
        <v>88</v>
      </c>
      <c r="D124" s="308" t="s">
        <v>88</v>
      </c>
      <c r="E124" s="309"/>
      <c r="F124" s="312"/>
      <c r="G124" s="313"/>
      <c r="H124" s="205"/>
      <c r="I124" s="205"/>
      <c r="J124" s="205"/>
      <c r="K124" s="205"/>
      <c r="L124" s="42"/>
    </row>
    <row r="125" spans="2:12" ht="20.25" customHeight="1">
      <c r="B125" s="43"/>
      <c r="C125" s="308" t="s">
        <v>268</v>
      </c>
      <c r="D125" s="308" t="s">
        <v>268</v>
      </c>
      <c r="E125" s="309"/>
      <c r="F125" s="312"/>
      <c r="G125" s="313"/>
      <c r="H125" s="205"/>
      <c r="I125" s="205"/>
      <c r="J125" s="205"/>
      <c r="K125" s="205"/>
      <c r="L125" s="42"/>
    </row>
    <row r="126" spans="2:12" ht="20.25" customHeight="1">
      <c r="B126" s="43"/>
      <c r="C126" s="308" t="s">
        <v>388</v>
      </c>
      <c r="D126" s="308" t="s">
        <v>270</v>
      </c>
      <c r="E126" s="309"/>
      <c r="F126" s="312"/>
      <c r="G126" s="313"/>
      <c r="H126" s="205"/>
      <c r="I126" s="205"/>
      <c r="J126" s="205"/>
      <c r="K126" s="205"/>
      <c r="L126" s="42"/>
    </row>
    <row r="127" spans="2:12" ht="20.25" customHeight="1">
      <c r="B127" s="43"/>
      <c r="C127" s="308" t="s">
        <v>269</v>
      </c>
      <c r="D127" s="308" t="s">
        <v>269</v>
      </c>
      <c r="E127" s="309"/>
      <c r="F127" s="312"/>
      <c r="G127" s="313"/>
      <c r="H127" s="205"/>
      <c r="I127" s="205"/>
      <c r="J127" s="205"/>
      <c r="K127" s="205"/>
      <c r="L127" s="42"/>
    </row>
    <row r="128" spans="2:12" ht="12" customHeight="1">
      <c r="B128" s="43"/>
      <c r="C128" s="204"/>
      <c r="D128" s="205"/>
      <c r="E128" s="205"/>
      <c r="F128" s="205"/>
      <c r="G128" s="205"/>
      <c r="H128" s="205"/>
      <c r="I128" s="324"/>
      <c r="J128" s="324"/>
      <c r="K128" s="205"/>
      <c r="L128" s="42"/>
    </row>
    <row r="129" spans="2:12" ht="20.25" customHeight="1">
      <c r="B129" s="43"/>
      <c r="C129" s="204" t="s">
        <v>393</v>
      </c>
      <c r="D129" s="205"/>
      <c r="E129" s="205"/>
      <c r="F129" s="205"/>
      <c r="G129" s="205"/>
      <c r="H129" s="205"/>
      <c r="I129" s="205"/>
      <c r="J129" s="205"/>
      <c r="K129" s="205"/>
      <c r="L129" s="42"/>
    </row>
    <row r="130" spans="2:12" ht="12" customHeight="1">
      <c r="B130" s="43"/>
      <c r="C130" s="204"/>
      <c r="D130" s="205"/>
      <c r="E130" s="205"/>
      <c r="F130" s="205"/>
      <c r="G130" s="205"/>
      <c r="H130" s="205"/>
      <c r="I130" s="205"/>
      <c r="J130" s="205"/>
      <c r="K130" s="205"/>
      <c r="L130" s="42"/>
    </row>
    <row r="131" spans="2:12" ht="18.5">
      <c r="B131" s="355" t="s">
        <v>436</v>
      </c>
      <c r="C131" s="355"/>
      <c r="D131" s="355"/>
      <c r="E131" s="355"/>
      <c r="F131" s="355"/>
      <c r="G131" s="355"/>
      <c r="H131" s="355"/>
      <c r="I131" s="355"/>
      <c r="J131" s="355"/>
      <c r="K131" s="5"/>
    </row>
    <row r="132" spans="2:12" ht="18.649999999999999" customHeight="1">
      <c r="B132" s="344" t="s">
        <v>437</v>
      </c>
      <c r="C132" s="345" t="s">
        <v>435</v>
      </c>
      <c r="D132" s="345"/>
      <c r="E132" s="345"/>
      <c r="F132" s="345"/>
      <c r="G132" s="345"/>
      <c r="H132" s="345"/>
      <c r="I132" s="205"/>
      <c r="J132" s="205"/>
      <c r="K132" s="205"/>
      <c r="L132" s="42"/>
    </row>
    <row r="133" spans="2:12" ht="12" customHeight="1">
      <c r="B133" s="43"/>
      <c r="C133" s="204"/>
      <c r="D133" s="205"/>
      <c r="E133" s="205"/>
      <c r="F133" s="205"/>
      <c r="G133" s="205"/>
      <c r="H133" s="205"/>
      <c r="I133" s="205"/>
      <c r="J133" s="205"/>
      <c r="K133" s="205"/>
      <c r="L133" s="42"/>
    </row>
    <row r="134" spans="2:12" ht="27" customHeight="1">
      <c r="B134" s="43"/>
      <c r="C134" s="204"/>
      <c r="D134" s="205"/>
      <c r="E134" s="205"/>
      <c r="F134" s="340" t="s">
        <v>347</v>
      </c>
      <c r="G134" s="340"/>
      <c r="H134" s="205"/>
      <c r="I134" s="205"/>
      <c r="J134" s="205"/>
      <c r="K134" s="42"/>
    </row>
    <row r="135" spans="2:12" s="67" customFormat="1" ht="28.25" customHeight="1">
      <c r="B135" s="225"/>
      <c r="C135" s="329" t="s">
        <v>262</v>
      </c>
      <c r="D135" s="329"/>
      <c r="E135" s="329"/>
      <c r="F135" s="262"/>
      <c r="G135" s="240">
        <f>SUM(F136:G140)</f>
        <v>0</v>
      </c>
      <c r="H135" s="205"/>
      <c r="I135" s="205"/>
      <c r="J135" s="205"/>
      <c r="K135" s="226"/>
    </row>
    <row r="136" spans="2:12" s="67" customFormat="1" ht="75.75" customHeight="1">
      <c r="C136" s="337" t="s">
        <v>476</v>
      </c>
      <c r="D136" s="338"/>
      <c r="E136" s="339"/>
      <c r="F136" s="341"/>
      <c r="G136" s="341"/>
    </row>
    <row r="137" spans="2:12" s="67" customFormat="1" ht="77.25" customHeight="1">
      <c r="B137" s="225"/>
      <c r="C137" s="318" t="s">
        <v>477</v>
      </c>
      <c r="D137" s="319"/>
      <c r="E137" s="320"/>
      <c r="F137" s="342"/>
      <c r="G137" s="343"/>
      <c r="H137" s="205"/>
      <c r="I137" s="205"/>
      <c r="J137" s="205"/>
      <c r="K137" s="226"/>
    </row>
    <row r="138" spans="2:12" s="67" customFormat="1" ht="56.25" customHeight="1">
      <c r="B138" s="225"/>
      <c r="C138" s="319" t="s">
        <v>478</v>
      </c>
      <c r="D138" s="319"/>
      <c r="E138" s="320"/>
      <c r="F138" s="335"/>
      <c r="G138" s="336"/>
      <c r="H138" s="205"/>
      <c r="I138" s="205"/>
      <c r="J138" s="205"/>
      <c r="K138" s="226"/>
    </row>
    <row r="139" spans="2:12" s="67" customFormat="1" ht="37.5" customHeight="1">
      <c r="B139" s="225"/>
      <c r="C139" s="318" t="s">
        <v>479</v>
      </c>
      <c r="D139" s="319"/>
      <c r="E139" s="320"/>
      <c r="F139" s="335"/>
      <c r="G139" s="336"/>
      <c r="K139" s="226"/>
    </row>
    <row r="140" spans="2:12" s="67" customFormat="1" ht="34.5" customHeight="1">
      <c r="B140" s="225"/>
      <c r="C140" s="318" t="s">
        <v>474</v>
      </c>
      <c r="D140" s="319"/>
      <c r="E140" s="320"/>
      <c r="F140" s="335"/>
      <c r="G140" s="336"/>
      <c r="H140" s="321" t="s">
        <v>263</v>
      </c>
      <c r="I140" s="322"/>
      <c r="J140" s="323"/>
      <c r="K140" s="226"/>
    </row>
    <row r="141" spans="2:12" ht="12" customHeight="1">
      <c r="B141" s="43"/>
      <c r="C141" s="206"/>
      <c r="D141" s="206"/>
      <c r="E141" s="207"/>
      <c r="F141" s="216"/>
      <c r="G141" s="216"/>
      <c r="H141" s="261"/>
      <c r="I141" s="205"/>
      <c r="J141" s="205"/>
      <c r="K141" s="205"/>
      <c r="L141" s="42"/>
    </row>
    <row r="142" spans="2:12" s="67" customFormat="1" ht="29" customHeight="1">
      <c r="B142" s="227"/>
      <c r="C142" s="329" t="s">
        <v>456</v>
      </c>
      <c r="D142" s="329"/>
      <c r="E142" s="329"/>
      <c r="F142" s="262"/>
      <c r="G142" s="240">
        <f>SUM(F143:G150)</f>
        <v>0</v>
      </c>
      <c r="H142" s="205"/>
      <c r="I142" s="205"/>
      <c r="J142" s="205"/>
      <c r="K142" s="226"/>
    </row>
    <row r="143" spans="2:12" ht="52.25" customHeight="1">
      <c r="B143" s="43"/>
      <c r="C143" s="338" t="s">
        <v>468</v>
      </c>
      <c r="D143" s="338"/>
      <c r="E143" s="339"/>
      <c r="F143" s="335"/>
      <c r="G143" s="336"/>
      <c r="H143" s="205"/>
      <c r="I143" s="205"/>
      <c r="J143" s="205"/>
      <c r="K143" s="42"/>
    </row>
    <row r="144" spans="2:12" ht="52.25" customHeight="1">
      <c r="B144" s="43"/>
      <c r="C144" s="330" t="s">
        <v>264</v>
      </c>
      <c r="D144" s="330"/>
      <c r="E144" s="358"/>
      <c r="F144" s="335"/>
      <c r="G144" s="336"/>
      <c r="H144" s="205"/>
      <c r="I144" s="205"/>
      <c r="J144" s="205"/>
      <c r="K144" s="42"/>
    </row>
    <row r="145" spans="2:12" ht="52.25" customHeight="1">
      <c r="B145" s="43"/>
      <c r="C145" s="337" t="s">
        <v>469</v>
      </c>
      <c r="D145" s="338"/>
      <c r="E145" s="339"/>
      <c r="F145" s="335"/>
      <c r="G145" s="336"/>
      <c r="H145" s="205"/>
      <c r="I145" s="205"/>
      <c r="J145" s="205"/>
      <c r="K145" s="42"/>
    </row>
    <row r="146" spans="2:12" ht="52.25" customHeight="1">
      <c r="B146" s="43"/>
      <c r="C146" s="319" t="s">
        <v>470</v>
      </c>
      <c r="D146" s="319"/>
      <c r="E146" s="320"/>
      <c r="F146" s="335"/>
      <c r="G146" s="336"/>
      <c r="H146" s="205"/>
      <c r="I146" s="205"/>
      <c r="J146" s="205"/>
      <c r="K146" s="42"/>
    </row>
    <row r="147" spans="2:12" ht="52.25" customHeight="1">
      <c r="B147" s="43"/>
      <c r="C147" s="338" t="s">
        <v>471</v>
      </c>
      <c r="D147" s="338"/>
      <c r="E147" s="339"/>
      <c r="F147" s="335"/>
      <c r="G147" s="336"/>
      <c r="H147" s="134"/>
      <c r="I147" s="134"/>
      <c r="J147" s="205"/>
      <c r="K147" s="42"/>
    </row>
    <row r="148" spans="2:12" ht="52.25" customHeight="1">
      <c r="B148" s="43"/>
      <c r="C148" s="338" t="s">
        <v>472</v>
      </c>
      <c r="D148" s="338"/>
      <c r="E148" s="339"/>
      <c r="F148" s="335"/>
      <c r="G148" s="336"/>
      <c r="H148" s="134"/>
      <c r="I148" s="134"/>
      <c r="J148" s="205"/>
      <c r="K148" s="42"/>
    </row>
    <row r="149" spans="2:12" ht="52.25" customHeight="1">
      <c r="B149" s="43"/>
      <c r="C149" s="319" t="s">
        <v>473</v>
      </c>
      <c r="D149" s="319"/>
      <c r="E149" s="320"/>
      <c r="F149" s="335"/>
      <c r="G149" s="336"/>
      <c r="H149" s="321" t="s">
        <v>263</v>
      </c>
      <c r="I149" s="322"/>
      <c r="J149" s="323"/>
    </row>
    <row r="150" spans="2:12" ht="52.25" customHeight="1">
      <c r="B150" s="43"/>
      <c r="C150" s="318" t="s">
        <v>474</v>
      </c>
      <c r="D150" s="319"/>
      <c r="E150" s="320"/>
      <c r="F150" s="335"/>
      <c r="G150" s="336"/>
      <c r="H150" s="321" t="s">
        <v>263</v>
      </c>
      <c r="I150" s="322"/>
      <c r="J150" s="323"/>
    </row>
    <row r="151" spans="2:12" ht="12" customHeight="1">
      <c r="B151" s="43"/>
      <c r="C151" s="206"/>
      <c r="D151" s="206"/>
      <c r="E151" s="207"/>
      <c r="F151" s="216"/>
      <c r="G151" s="216"/>
      <c r="H151" s="261"/>
      <c r="I151" s="205"/>
      <c r="J151" s="205"/>
      <c r="K151" s="205"/>
      <c r="L151" s="42"/>
    </row>
    <row r="152" spans="2:12" s="39" customFormat="1" ht="31.5" customHeight="1">
      <c r="B152" s="43"/>
      <c r="C152" s="329" t="s">
        <v>453</v>
      </c>
      <c r="D152" s="329"/>
      <c r="E152" s="329"/>
      <c r="F152" s="262"/>
      <c r="G152" s="240">
        <f>G135+G142</f>
        <v>0</v>
      </c>
      <c r="H152" s="205"/>
      <c r="J152" s="205"/>
      <c r="K152" s="42"/>
    </row>
    <row r="153" spans="2:12" ht="11.25" customHeight="1">
      <c r="B153" s="43"/>
      <c r="C153" s="206"/>
      <c r="D153" s="206"/>
      <c r="E153" s="207"/>
      <c r="F153" s="216"/>
      <c r="G153" s="205"/>
      <c r="H153" s="205"/>
      <c r="I153" s="205"/>
      <c r="J153" s="205"/>
      <c r="K153" s="42"/>
    </row>
    <row r="154" spans="2:12" ht="31.5" customHeight="1">
      <c r="B154" s="43"/>
      <c r="C154" s="330" t="s">
        <v>475</v>
      </c>
      <c r="D154" s="330"/>
      <c r="E154" s="330"/>
      <c r="F154" s="335"/>
      <c r="G154" s="336"/>
      <c r="H154" s="357" t="str">
        <f>IF(F154&gt;(G152*0.15),"Planungsleistungen können nur im Ausmaß von maximal 15 % der förderbaren materiellen Netto-Investitionskosten anerkannt werden. Bitte Antrag korrigieren!", " ")</f>
        <v xml:space="preserve"> </v>
      </c>
      <c r="I154" s="357"/>
      <c r="J154" s="357"/>
      <c r="L154" s="264">
        <f>F154</f>
        <v>0</v>
      </c>
    </row>
    <row r="155" spans="2:12" ht="12" customHeight="1">
      <c r="B155" s="43"/>
      <c r="C155" s="206"/>
      <c r="D155" s="206"/>
      <c r="E155" s="207"/>
      <c r="F155" s="216"/>
      <c r="G155" s="216"/>
      <c r="H155" s="357"/>
      <c r="I155" s="357"/>
      <c r="J155" s="357"/>
      <c r="K155" s="205"/>
      <c r="L155" s="42"/>
    </row>
    <row r="156" spans="2:12" ht="31.5" customHeight="1">
      <c r="B156" s="43"/>
      <c r="C156" s="328" t="s">
        <v>455</v>
      </c>
      <c r="D156" s="328"/>
      <c r="E156" s="328"/>
      <c r="F156" s="228"/>
      <c r="G156" s="263">
        <f>SUM(G152+F154)</f>
        <v>0</v>
      </c>
      <c r="J156" s="205"/>
      <c r="K156" s="42"/>
    </row>
    <row r="157" spans="2:12" ht="12" customHeight="1">
      <c r="B157" s="43"/>
      <c r="C157" s="204"/>
      <c r="D157" s="205"/>
      <c r="E157" s="205"/>
      <c r="F157" s="205"/>
      <c r="G157" s="205"/>
      <c r="H157" s="205"/>
      <c r="I157" s="205"/>
      <c r="J157" s="205"/>
      <c r="K157" s="205"/>
      <c r="L157" s="42"/>
    </row>
    <row r="158" spans="2:12" ht="12" customHeight="1">
      <c r="B158" s="43"/>
      <c r="C158" s="204"/>
      <c r="D158" s="205"/>
      <c r="E158" s="205"/>
      <c r="F158" s="205"/>
      <c r="G158" s="205"/>
      <c r="H158" s="205"/>
      <c r="I158" s="205"/>
      <c r="J158" s="205"/>
      <c r="K158" s="205"/>
      <c r="L158" s="42"/>
    </row>
    <row r="159" spans="2:12" ht="12" customHeight="1">
      <c r="B159" s="43"/>
      <c r="C159" s="204"/>
      <c r="D159" s="205"/>
      <c r="E159" s="205"/>
      <c r="F159" s="205"/>
      <c r="G159" s="205"/>
      <c r="H159" s="205"/>
      <c r="I159" s="205"/>
      <c r="J159" s="205"/>
      <c r="K159" s="205"/>
      <c r="L159" s="42"/>
    </row>
    <row r="183" spans="2:6">
      <c r="B183" s="162"/>
      <c r="C183" s="162"/>
      <c r="D183" s="162"/>
      <c r="E183" s="162"/>
      <c r="F183" s="162"/>
    </row>
  </sheetData>
  <sheetProtection algorithmName="SHA-512" hashValue="7vJOysmmbcPlu7myMvGZyZe6vrh4927+M1mDHmZ03jAtJ2kU9SkibOMXIlVfnAAF5lFzfSkgdulxU2rsDFn/PA==" saltValue="uxYsSBBpELBSJg7onfqA5A==" spinCount="100000" sheet="1"/>
  <mergeCells count="218">
    <mergeCell ref="H154:J155"/>
    <mergeCell ref="F150:G150"/>
    <mergeCell ref="C148:E148"/>
    <mergeCell ref="C142:E142"/>
    <mergeCell ref="F143:G143"/>
    <mergeCell ref="F144:G144"/>
    <mergeCell ref="F145:G145"/>
    <mergeCell ref="F146:G146"/>
    <mergeCell ref="F147:G147"/>
    <mergeCell ref="F148:G148"/>
    <mergeCell ref="F149:G149"/>
    <mergeCell ref="C149:E149"/>
    <mergeCell ref="C145:E145"/>
    <mergeCell ref="C143:E143"/>
    <mergeCell ref="H150:J150"/>
    <mergeCell ref="C144:E144"/>
    <mergeCell ref="C147:E147"/>
    <mergeCell ref="F154:G154"/>
    <mergeCell ref="B2:H2"/>
    <mergeCell ref="B101:J101"/>
    <mergeCell ref="B131:J131"/>
    <mergeCell ref="B8:H8"/>
    <mergeCell ref="B15:H15"/>
    <mergeCell ref="B65:H65"/>
    <mergeCell ref="B102:H102"/>
    <mergeCell ref="H57:I57"/>
    <mergeCell ref="C58:E58"/>
    <mergeCell ref="F58:G58"/>
    <mergeCell ref="F51:G51"/>
    <mergeCell ref="H51:I51"/>
    <mergeCell ref="C68:E68"/>
    <mergeCell ref="F68:H68"/>
    <mergeCell ref="C54:E54"/>
    <mergeCell ref="F54:G54"/>
    <mergeCell ref="H54:I54"/>
    <mergeCell ref="B64:J64"/>
    <mergeCell ref="C40:E40"/>
    <mergeCell ref="F40:H40"/>
    <mergeCell ref="C4:H4"/>
    <mergeCell ref="C41:E41"/>
    <mergeCell ref="F41:H41"/>
    <mergeCell ref="F30:G30"/>
    <mergeCell ref="L70:N70"/>
    <mergeCell ref="L86:N86"/>
    <mergeCell ref="F71:G71"/>
    <mergeCell ref="F73:G73"/>
    <mergeCell ref="H73:I73"/>
    <mergeCell ref="C78:E78"/>
    <mergeCell ref="F78:G78"/>
    <mergeCell ref="C79:E79"/>
    <mergeCell ref="F79:G79"/>
    <mergeCell ref="C86:J86"/>
    <mergeCell ref="L43:N43"/>
    <mergeCell ref="L45:N45"/>
    <mergeCell ref="F46:G46"/>
    <mergeCell ref="H46:I46"/>
    <mergeCell ref="C45:J45"/>
    <mergeCell ref="L23:N23"/>
    <mergeCell ref="F43:H43"/>
    <mergeCell ref="L21:N21"/>
    <mergeCell ref="F21:H21"/>
    <mergeCell ref="C35:E35"/>
    <mergeCell ref="C36:E36"/>
    <mergeCell ref="F36:G36"/>
    <mergeCell ref="F35:G35"/>
    <mergeCell ref="H35:I35"/>
    <mergeCell ref="C26:E26"/>
    <mergeCell ref="F26:G26"/>
    <mergeCell ref="H26:I26"/>
    <mergeCell ref="F33:G33"/>
    <mergeCell ref="C28:J28"/>
    <mergeCell ref="F31:G31"/>
    <mergeCell ref="F32:G32"/>
    <mergeCell ref="F34:G34"/>
    <mergeCell ref="H34:I34"/>
    <mergeCell ref="F80:G80"/>
    <mergeCell ref="F76:G76"/>
    <mergeCell ref="C77:E77"/>
    <mergeCell ref="F77:G77"/>
    <mergeCell ref="C75:J75"/>
    <mergeCell ref="B14:J14"/>
    <mergeCell ref="B7:J7"/>
    <mergeCell ref="F20:H20"/>
    <mergeCell ref="C11:E11"/>
    <mergeCell ref="C20:E20"/>
    <mergeCell ref="F11:H11"/>
    <mergeCell ref="C25:E25"/>
    <mergeCell ref="C21:E21"/>
    <mergeCell ref="C23:J23"/>
    <mergeCell ref="C18:E18"/>
    <mergeCell ref="F18:H18"/>
    <mergeCell ref="C19:E19"/>
    <mergeCell ref="I11:J11"/>
    <mergeCell ref="F19:H19"/>
    <mergeCell ref="F25:G25"/>
    <mergeCell ref="F24:G24"/>
    <mergeCell ref="H24:I24"/>
    <mergeCell ref="H25:I25"/>
    <mergeCell ref="F136:G136"/>
    <mergeCell ref="F137:G137"/>
    <mergeCell ref="F138:G138"/>
    <mergeCell ref="F139:G139"/>
    <mergeCell ref="F125:G125"/>
    <mergeCell ref="F126:G126"/>
    <mergeCell ref="F127:G127"/>
    <mergeCell ref="B132:H132"/>
    <mergeCell ref="F56:G56"/>
    <mergeCell ref="H56:I56"/>
    <mergeCell ref="C81:E81"/>
    <mergeCell ref="F81:G81"/>
    <mergeCell ref="H72:I72"/>
    <mergeCell ref="C73:E73"/>
    <mergeCell ref="C83:E83"/>
    <mergeCell ref="F83:H83"/>
    <mergeCell ref="C84:E84"/>
    <mergeCell ref="F84:H84"/>
    <mergeCell ref="H71:I71"/>
    <mergeCell ref="C72:E72"/>
    <mergeCell ref="F72:G72"/>
    <mergeCell ref="C67:E67"/>
    <mergeCell ref="F67:H67"/>
    <mergeCell ref="C80:E80"/>
    <mergeCell ref="H140:J140"/>
    <mergeCell ref="C152:E152"/>
    <mergeCell ref="C154:E154"/>
    <mergeCell ref="C70:J70"/>
    <mergeCell ref="F29:G29"/>
    <mergeCell ref="H29:I29"/>
    <mergeCell ref="H30:I30"/>
    <mergeCell ref="H31:I31"/>
    <mergeCell ref="H32:I32"/>
    <mergeCell ref="H33:I33"/>
    <mergeCell ref="F55:G55"/>
    <mergeCell ref="H55:I55"/>
    <mergeCell ref="C57:E57"/>
    <mergeCell ref="F57:G57"/>
    <mergeCell ref="C34:E34"/>
    <mergeCell ref="C30:E30"/>
    <mergeCell ref="C31:E31"/>
    <mergeCell ref="C32:E32"/>
    <mergeCell ref="C33:E33"/>
    <mergeCell ref="C42:E42"/>
    <mergeCell ref="F42:H42"/>
    <mergeCell ref="C43:E43"/>
    <mergeCell ref="C96:E96"/>
    <mergeCell ref="F140:G140"/>
    <mergeCell ref="C110:E110"/>
    <mergeCell ref="C111:E111"/>
    <mergeCell ref="C116:E116"/>
    <mergeCell ref="C117:E117"/>
    <mergeCell ref="C113:E113"/>
    <mergeCell ref="C150:E150"/>
    <mergeCell ref="C146:E146"/>
    <mergeCell ref="F88:G88"/>
    <mergeCell ref="C156:E156"/>
    <mergeCell ref="F92:G92"/>
    <mergeCell ref="C93:E93"/>
    <mergeCell ref="F93:G93"/>
    <mergeCell ref="C94:E94"/>
    <mergeCell ref="F94:G94"/>
    <mergeCell ref="C95:E95"/>
    <mergeCell ref="F95:G95"/>
    <mergeCell ref="F96:G96"/>
    <mergeCell ref="C97:E97"/>
    <mergeCell ref="F97:G97"/>
    <mergeCell ref="C136:E136"/>
    <mergeCell ref="C138:E138"/>
    <mergeCell ref="C139:E139"/>
    <mergeCell ref="F134:G134"/>
    <mergeCell ref="C135:E135"/>
    <mergeCell ref="H88:I88"/>
    <mergeCell ref="C140:E140"/>
    <mergeCell ref="H149:J149"/>
    <mergeCell ref="C127:E127"/>
    <mergeCell ref="F123:G123"/>
    <mergeCell ref="F124:G124"/>
    <mergeCell ref="C137:E137"/>
    <mergeCell ref="I128:J128"/>
    <mergeCell ref="C121:D121"/>
    <mergeCell ref="C91:J91"/>
    <mergeCell ref="H89:I89"/>
    <mergeCell ref="C104:J104"/>
    <mergeCell ref="C109:J109"/>
    <mergeCell ref="C115:J115"/>
    <mergeCell ref="C112:E112"/>
    <mergeCell ref="C107:E107"/>
    <mergeCell ref="C105:E105"/>
    <mergeCell ref="C106:E106"/>
    <mergeCell ref="C89:E89"/>
    <mergeCell ref="F89:G89"/>
    <mergeCell ref="C124:E124"/>
    <mergeCell ref="C125:E125"/>
    <mergeCell ref="C126:E126"/>
    <mergeCell ref="C118:E118"/>
    <mergeCell ref="F87:G87"/>
    <mergeCell ref="H87:I87"/>
    <mergeCell ref="C88:E88"/>
    <mergeCell ref="B5:J5"/>
    <mergeCell ref="B6:J6"/>
    <mergeCell ref="B9:J9"/>
    <mergeCell ref="B16:J16"/>
    <mergeCell ref="C122:E122"/>
    <mergeCell ref="C123:E123"/>
    <mergeCell ref="C47:E47"/>
    <mergeCell ref="F47:G47"/>
    <mergeCell ref="H47:I47"/>
    <mergeCell ref="C48:E48"/>
    <mergeCell ref="F48:G48"/>
    <mergeCell ref="H48:I48"/>
    <mergeCell ref="C52:E52"/>
    <mergeCell ref="F52:G52"/>
    <mergeCell ref="H52:I52"/>
    <mergeCell ref="C53:E53"/>
    <mergeCell ref="F53:G53"/>
    <mergeCell ref="H53:I53"/>
    <mergeCell ref="C50:J50"/>
    <mergeCell ref="C55:E55"/>
    <mergeCell ref="C56:E56"/>
  </mergeCells>
  <conditionalFormatting sqref="F154:G154">
    <cfRule type="expression" dxfId="5" priority="1">
      <formula>$F$154&gt;($G$152*0.15)</formula>
    </cfRule>
  </conditionalFormatting>
  <pageMargins left="0.23622047244094491" right="0.23622047244094491" top="0.74803149606299213" bottom="0.74803149606299213" header="0.31496062992125984" footer="0.31496062992125984"/>
  <pageSetup paperSize="9" scale="70" orientation="portrait" r:id="rId1"/>
  <headerFooter>
    <oddFooter>&amp;L&amp;"-,Standard"&amp;9Version 06/2025&amp;R&amp;"-,Standard"&amp;9Seite &amp;P von &amp;N</oddFooter>
  </headerFooter>
  <rowBreaks count="4" manualBreakCount="4">
    <brk id="49" max="9" man="1"/>
    <brk id="62" max="9" man="1"/>
    <brk id="100" max="9" man="1"/>
    <brk id="129" max="9"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6C97EDC-4C9E-4287-99AC-AF2AE786AA94}">
          <x14:formula1>
            <xm:f>Dropdownliste!$B$9:$B$11</xm:f>
          </x14:formula1>
          <xm:sqref>F21:G21 F43:G43</xm:sqref>
        </x14:dataValidation>
        <x14:dataValidation type="list" allowBlank="1" showInputMessage="1" showErrorMessage="1" xr:uid="{CB42453A-6AF1-4289-A473-F9634F9E58A7}">
          <x14:formula1>
            <xm:f>Dropdownliste!$D$2:$D$4</xm:f>
          </x14:formula1>
          <xm:sqref>F11:H11</xm:sqref>
        </x14:dataValidation>
        <x14:dataValidation type="list" allowBlank="1" showInputMessage="1" showErrorMessage="1" xr:uid="{835F5DAF-BA0B-4CE8-BDCF-C152F1163D59}">
          <x14:formula1>
            <xm:f>Dropdownliste!$H$4:$H$21</xm:f>
          </x14:formula1>
          <xm:sqref>F113</xm:sqref>
        </x14:dataValidation>
        <x14:dataValidation type="list" allowBlank="1" showInputMessage="1" showErrorMessage="1" xr:uid="{6A8E2151-1485-4C05-884C-092913FC79C1}">
          <x14:formula1>
            <xm:f>Dropdownliste!$H$4:$H$23</xm:f>
          </x14:formula1>
          <xm:sqref>F34:I34 F56:I56 F81:G81 F97:G97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8C98-B9E0-4AD9-9970-A23CCC4910F2}">
  <sheetPr codeName="Tabelle3"/>
  <dimension ref="A1:AC124"/>
  <sheetViews>
    <sheetView showGridLines="0" topLeftCell="B5" zoomScaleNormal="100" workbookViewId="0">
      <selection activeCell="C12" sqref="C12"/>
    </sheetView>
  </sheetViews>
  <sheetFormatPr baseColWidth="10" defaultColWidth="11.453125" defaultRowHeight="13"/>
  <cols>
    <col min="1" max="1" width="2.08984375" style="1" hidden="1" customWidth="1"/>
    <col min="2" max="2" width="37.36328125" style="1" customWidth="1"/>
    <col min="3" max="3" width="16" style="1" customWidth="1"/>
    <col min="4" max="4" width="15.6328125" style="1" bestFit="1" customWidth="1"/>
    <col min="5" max="6" width="15.90625" style="1" customWidth="1"/>
    <col min="7" max="7" width="15.36328125" style="1" customWidth="1"/>
    <col min="8" max="10" width="16" style="1" customWidth="1"/>
    <col min="11" max="11" width="16.54296875" style="1" customWidth="1"/>
    <col min="12" max="12" width="16" style="2" customWidth="1"/>
    <col min="13" max="13" width="15" style="2" customWidth="1"/>
    <col min="14" max="14" width="15.08984375" style="2" customWidth="1"/>
    <col min="15" max="15" width="15.6328125" style="2" customWidth="1"/>
    <col min="16" max="16" width="17.6328125" style="2" customWidth="1"/>
    <col min="17" max="17" width="15.36328125" style="2" customWidth="1"/>
    <col min="18" max="18" width="16" style="2" customWidth="1"/>
    <col min="19" max="19" width="16.36328125" style="2" customWidth="1"/>
    <col min="20" max="20" width="15.08984375" style="2" customWidth="1"/>
    <col min="21" max="21" width="15.36328125" style="2" customWidth="1"/>
    <col min="22" max="22" width="17" style="2" customWidth="1"/>
    <col min="23" max="23" width="16.6328125" style="2" customWidth="1"/>
    <col min="24" max="24" width="17" style="2" customWidth="1"/>
    <col min="25" max="25" width="17.6328125" style="2" customWidth="1"/>
    <col min="26" max="26" width="15.6328125" style="2" customWidth="1"/>
    <col min="27" max="27" width="16.08984375" style="2" customWidth="1"/>
    <col min="28" max="28" width="16.6328125" style="2" customWidth="1"/>
    <col min="29" max="16384" width="11.453125" style="2"/>
  </cols>
  <sheetData>
    <row r="1" spans="2:28" s="1" customFormat="1" hidden="1"/>
    <row r="2" spans="2:28" s="1" customFormat="1" ht="31.75" hidden="1" customHeight="1"/>
    <row r="3" spans="2:28" s="1" customFormat="1" ht="22.75" hidden="1" customHeight="1"/>
    <row r="4" spans="2:28" customFormat="1" ht="41.4" hidden="1" customHeight="1">
      <c r="B4" s="352"/>
      <c r="C4" s="363"/>
      <c r="D4" s="363"/>
      <c r="E4" s="363"/>
      <c r="F4" s="363"/>
      <c r="G4" s="364"/>
      <c r="H4" s="36"/>
      <c r="I4" s="37"/>
      <c r="J4" s="37"/>
      <c r="K4" s="37"/>
      <c r="M4" s="202"/>
    </row>
    <row r="5" spans="2:28" s="158" customFormat="1" ht="31.5" customHeight="1">
      <c r="B5" s="303" t="s">
        <v>428</v>
      </c>
      <c r="C5" s="303"/>
      <c r="D5" s="303"/>
      <c r="E5" s="303"/>
      <c r="F5" s="303"/>
      <c r="G5" s="303"/>
    </row>
    <row r="6" spans="2:28" ht="10.75" customHeight="1"/>
    <row r="7" spans="2:28" ht="18.5">
      <c r="B7" s="285" t="s">
        <v>389</v>
      </c>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row>
    <row r="8" spans="2:28" ht="12.9" customHeight="1">
      <c r="B8" s="2"/>
      <c r="C8" s="200"/>
      <c r="D8" s="201"/>
      <c r="E8" s="201"/>
      <c r="F8" s="201"/>
      <c r="G8" s="201"/>
      <c r="H8" s="201"/>
      <c r="I8" s="201"/>
      <c r="J8" s="201"/>
      <c r="K8" s="201"/>
      <c r="L8" s="201"/>
      <c r="M8" s="201"/>
      <c r="N8" s="201"/>
      <c r="O8" s="201"/>
      <c r="P8" s="201"/>
      <c r="Q8" s="201"/>
      <c r="R8" s="201"/>
      <c r="S8" s="201"/>
      <c r="T8" s="201"/>
      <c r="U8" s="201"/>
      <c r="V8" s="201"/>
      <c r="W8" s="201"/>
      <c r="X8" s="201"/>
      <c r="Y8" s="201"/>
      <c r="Z8" s="201"/>
      <c r="AA8" s="201"/>
      <c r="AB8" s="201"/>
    </row>
    <row r="9" spans="2:28" ht="29.4" customHeight="1">
      <c r="B9" s="344" t="s">
        <v>390</v>
      </c>
      <c r="C9" s="345"/>
      <c r="D9" s="345"/>
      <c r="E9" s="345"/>
      <c r="F9" s="345"/>
      <c r="G9" s="345"/>
      <c r="H9" s="345"/>
      <c r="I9" s="201"/>
      <c r="J9" s="201"/>
      <c r="K9" s="201"/>
      <c r="L9" s="201"/>
      <c r="M9" s="201"/>
      <c r="N9" s="201"/>
      <c r="O9" s="201"/>
      <c r="P9" s="201"/>
      <c r="Q9" s="201"/>
      <c r="R9" s="201"/>
      <c r="S9" s="201"/>
      <c r="T9" s="201"/>
      <c r="U9" s="201"/>
      <c r="V9" s="201"/>
      <c r="W9" s="201"/>
      <c r="X9" s="201"/>
      <c r="Y9" s="201"/>
      <c r="Z9" s="201"/>
      <c r="AA9" s="201"/>
      <c r="AB9" s="201"/>
    </row>
    <row r="10" spans="2:28" ht="12.9" customHeight="1">
      <c r="B10" s="139"/>
      <c r="C10" s="200"/>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row>
    <row r="11" spans="2:28" ht="29">
      <c r="B11" s="200"/>
      <c r="C11" s="287" t="s">
        <v>306</v>
      </c>
      <c r="D11" s="287" t="s">
        <v>307</v>
      </c>
      <c r="E11" s="287" t="s">
        <v>308</v>
      </c>
      <c r="F11" s="287" t="s">
        <v>309</v>
      </c>
      <c r="G11" s="287" t="s">
        <v>310</v>
      </c>
      <c r="H11" s="287" t="s">
        <v>311</v>
      </c>
      <c r="I11" s="287" t="s">
        <v>312</v>
      </c>
      <c r="J11" s="287" t="s">
        <v>313</v>
      </c>
      <c r="K11" s="287" t="s">
        <v>314</v>
      </c>
      <c r="L11" s="287" t="s">
        <v>315</v>
      </c>
      <c r="M11" s="287" t="s">
        <v>316</v>
      </c>
      <c r="N11" s="287" t="s">
        <v>317</v>
      </c>
      <c r="O11" s="287" t="s">
        <v>318</v>
      </c>
      <c r="P11" s="287" t="s">
        <v>319</v>
      </c>
      <c r="Q11" s="287" t="s">
        <v>320</v>
      </c>
      <c r="R11" s="287" t="s">
        <v>321</v>
      </c>
      <c r="S11" s="287" t="s">
        <v>322</v>
      </c>
      <c r="T11" s="287" t="s">
        <v>323</v>
      </c>
      <c r="U11" s="287" t="s">
        <v>324</v>
      </c>
      <c r="V11" s="287" t="s">
        <v>325</v>
      </c>
      <c r="W11" s="287" t="s">
        <v>326</v>
      </c>
      <c r="X11" s="287" t="s">
        <v>327</v>
      </c>
      <c r="Y11" s="287" t="s">
        <v>328</v>
      </c>
      <c r="Z11" s="287" t="s">
        <v>329</v>
      </c>
      <c r="AA11" s="287" t="s">
        <v>330</v>
      </c>
      <c r="AB11" s="287" t="s">
        <v>331</v>
      </c>
    </row>
    <row r="12" spans="2:28" ht="14.5">
      <c r="B12" s="196" t="s">
        <v>332</v>
      </c>
      <c r="C12" s="138"/>
      <c r="D12" s="138"/>
      <c r="E12" s="138"/>
      <c r="F12" s="138"/>
      <c r="G12" s="138"/>
      <c r="H12" s="138"/>
      <c r="I12" s="138"/>
      <c r="J12" s="138"/>
      <c r="K12" s="138"/>
      <c r="L12" s="138"/>
      <c r="M12" s="138"/>
      <c r="N12" s="138"/>
      <c r="O12" s="138"/>
      <c r="P12" s="138"/>
      <c r="Q12" s="138"/>
      <c r="R12" s="138"/>
      <c r="S12" s="138"/>
      <c r="T12" s="138"/>
      <c r="U12" s="138"/>
      <c r="V12" s="138"/>
      <c r="W12" s="138"/>
      <c r="X12" s="138"/>
      <c r="Y12" s="138"/>
      <c r="Z12" s="138"/>
      <c r="AA12" s="138"/>
      <c r="AB12" s="138"/>
    </row>
    <row r="13" spans="2:28" ht="14.5">
      <c r="B13" s="197" t="s">
        <v>422</v>
      </c>
      <c r="C13" s="138"/>
      <c r="D13" s="138"/>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row>
    <row r="14" spans="2:28" ht="14.5">
      <c r="B14" s="198" t="s">
        <v>333</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row>
    <row r="15" spans="2:28" ht="14.5">
      <c r="B15" s="198" t="s">
        <v>202</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row>
    <row r="16" spans="2:28" ht="14.5">
      <c r="B16" s="198" t="s">
        <v>395</v>
      </c>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row>
    <row r="17" spans="2:28" ht="14.5">
      <c r="B17" s="198" t="s">
        <v>396</v>
      </c>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row>
    <row r="18" spans="2:28" ht="14.5">
      <c r="B18" s="198" t="s">
        <v>397</v>
      </c>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row>
    <row r="19" spans="2:28">
      <c r="B19" s="199" t="s">
        <v>334</v>
      </c>
      <c r="C19" s="135">
        <f>IFERROR(1000*C16/C15,0)</f>
        <v>0</v>
      </c>
      <c r="D19" s="136">
        <f t="shared" ref="D19:AB19" si="0">IFERROR(1000*D16/D15,0)</f>
        <v>0</v>
      </c>
      <c r="E19" s="136">
        <f t="shared" si="0"/>
        <v>0</v>
      </c>
      <c r="F19" s="136">
        <f t="shared" si="0"/>
        <v>0</v>
      </c>
      <c r="G19" s="136">
        <f t="shared" si="0"/>
        <v>0</v>
      </c>
      <c r="H19" s="136">
        <f t="shared" si="0"/>
        <v>0</v>
      </c>
      <c r="I19" s="136">
        <f t="shared" si="0"/>
        <v>0</v>
      </c>
      <c r="J19" s="136">
        <f t="shared" si="0"/>
        <v>0</v>
      </c>
      <c r="K19" s="136">
        <f t="shared" si="0"/>
        <v>0</v>
      </c>
      <c r="L19" s="136">
        <f t="shared" si="0"/>
        <v>0</v>
      </c>
      <c r="M19" s="136">
        <f t="shared" si="0"/>
        <v>0</v>
      </c>
      <c r="N19" s="136">
        <f t="shared" si="0"/>
        <v>0</v>
      </c>
      <c r="O19" s="136">
        <f t="shared" si="0"/>
        <v>0</v>
      </c>
      <c r="P19" s="136">
        <f t="shared" si="0"/>
        <v>0</v>
      </c>
      <c r="Q19" s="136">
        <f t="shared" si="0"/>
        <v>0</v>
      </c>
      <c r="R19" s="136">
        <f t="shared" si="0"/>
        <v>0</v>
      </c>
      <c r="S19" s="136">
        <f t="shared" si="0"/>
        <v>0</v>
      </c>
      <c r="T19" s="136">
        <f t="shared" si="0"/>
        <v>0</v>
      </c>
      <c r="U19" s="136">
        <f t="shared" si="0"/>
        <v>0</v>
      </c>
      <c r="V19" s="136">
        <f t="shared" si="0"/>
        <v>0</v>
      </c>
      <c r="W19" s="136">
        <f t="shared" si="0"/>
        <v>0</v>
      </c>
      <c r="X19" s="136">
        <f t="shared" si="0"/>
        <v>0</v>
      </c>
      <c r="Y19" s="136">
        <f t="shared" si="0"/>
        <v>0</v>
      </c>
      <c r="Z19" s="136">
        <f t="shared" si="0"/>
        <v>0</v>
      </c>
      <c r="AA19" s="136">
        <f t="shared" si="0"/>
        <v>0</v>
      </c>
      <c r="AB19" s="136">
        <f t="shared" si="0"/>
        <v>0</v>
      </c>
    </row>
    <row r="20" spans="2:28">
      <c r="B20" s="199" t="s">
        <v>335</v>
      </c>
      <c r="C20" s="135">
        <f>IFERROR(C15/C14,0)</f>
        <v>0</v>
      </c>
      <c r="D20" s="136">
        <f t="shared" ref="D20:AB20" si="1">IFERROR(D15/D14,0)</f>
        <v>0</v>
      </c>
      <c r="E20" s="136">
        <f t="shared" si="1"/>
        <v>0</v>
      </c>
      <c r="F20" s="136">
        <f t="shared" si="1"/>
        <v>0</v>
      </c>
      <c r="G20" s="136">
        <f t="shared" si="1"/>
        <v>0</v>
      </c>
      <c r="H20" s="136">
        <f t="shared" si="1"/>
        <v>0</v>
      </c>
      <c r="I20" s="136">
        <f t="shared" si="1"/>
        <v>0</v>
      </c>
      <c r="J20" s="136">
        <f t="shared" si="1"/>
        <v>0</v>
      </c>
      <c r="K20" s="136">
        <f t="shared" si="1"/>
        <v>0</v>
      </c>
      <c r="L20" s="136">
        <f t="shared" si="1"/>
        <v>0</v>
      </c>
      <c r="M20" s="136">
        <f t="shared" si="1"/>
        <v>0</v>
      </c>
      <c r="N20" s="136">
        <f t="shared" si="1"/>
        <v>0</v>
      </c>
      <c r="O20" s="136">
        <f t="shared" si="1"/>
        <v>0</v>
      </c>
      <c r="P20" s="136">
        <f t="shared" si="1"/>
        <v>0</v>
      </c>
      <c r="Q20" s="136">
        <f t="shared" si="1"/>
        <v>0</v>
      </c>
      <c r="R20" s="136">
        <f t="shared" si="1"/>
        <v>0</v>
      </c>
      <c r="S20" s="136">
        <f t="shared" si="1"/>
        <v>0</v>
      </c>
      <c r="T20" s="136">
        <f t="shared" si="1"/>
        <v>0</v>
      </c>
      <c r="U20" s="136">
        <f t="shared" si="1"/>
        <v>0</v>
      </c>
      <c r="V20" s="136">
        <f t="shared" si="1"/>
        <v>0</v>
      </c>
      <c r="W20" s="136">
        <f t="shared" si="1"/>
        <v>0</v>
      </c>
      <c r="X20" s="136">
        <f t="shared" si="1"/>
        <v>0</v>
      </c>
      <c r="Y20" s="136">
        <f t="shared" si="1"/>
        <v>0</v>
      </c>
      <c r="Z20" s="136">
        <f t="shared" si="1"/>
        <v>0</v>
      </c>
      <c r="AA20" s="136">
        <f t="shared" si="1"/>
        <v>0</v>
      </c>
      <c r="AB20" s="136">
        <f t="shared" si="1"/>
        <v>0</v>
      </c>
    </row>
    <row r="21" spans="2:28" ht="14.5">
      <c r="B21" s="198" t="s">
        <v>336</v>
      </c>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row>
    <row r="22" spans="2:28" ht="14.5">
      <c r="B22" s="198" t="s">
        <v>337</v>
      </c>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row>
    <row r="23" spans="2:28" ht="14.5">
      <c r="B23" s="198" t="s">
        <v>338</v>
      </c>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row>
    <row r="24" spans="2:28" ht="14.5">
      <c r="B24" s="198" t="s">
        <v>339</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row>
    <row r="25" spans="2:28" ht="14.5">
      <c r="B25" s="198" t="s">
        <v>340</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row>
    <row r="26" spans="2:28" ht="14.5">
      <c r="B26" s="198" t="s">
        <v>341</v>
      </c>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row>
    <row r="27" spans="2:28" ht="14.5">
      <c r="B27" s="198" t="s">
        <v>342</v>
      </c>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row>
    <row r="28" spans="2:28" ht="14.5">
      <c r="B28" s="198" t="s">
        <v>343</v>
      </c>
      <c r="C28" s="138"/>
      <c r="D28" s="138"/>
      <c r="E28" s="138"/>
      <c r="F28" s="138"/>
      <c r="G28" s="138"/>
      <c r="H28" s="138"/>
      <c r="I28" s="138"/>
      <c r="J28" s="138"/>
      <c r="K28" s="138"/>
      <c r="L28" s="138"/>
      <c r="M28" s="138"/>
      <c r="N28" s="138"/>
      <c r="O28" s="138"/>
      <c r="P28" s="138"/>
      <c r="Q28" s="138"/>
      <c r="R28" s="138"/>
      <c r="S28" s="138"/>
      <c r="T28" s="138"/>
      <c r="U28" s="138"/>
      <c r="V28" s="138"/>
      <c r="W28" s="138"/>
      <c r="X28" s="138"/>
      <c r="Y28" s="138"/>
      <c r="Z28" s="138"/>
      <c r="AA28" s="138"/>
      <c r="AB28" s="138"/>
    </row>
    <row r="29" spans="2:28" ht="14.5">
      <c r="B29" s="198" t="s">
        <v>344</v>
      </c>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row>
    <row r="30" spans="2:28" ht="14.5">
      <c r="B30" s="198" t="s">
        <v>345</v>
      </c>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row>
    <row r="31" spans="2:28" ht="14.5">
      <c r="B31" s="198" t="s">
        <v>346</v>
      </c>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row>
    <row r="32" spans="2:28" ht="14.5">
      <c r="B32" s="198" t="s">
        <v>398</v>
      </c>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row>
    <row r="34" spans="2:28" ht="18.5">
      <c r="B34" s="285" t="s">
        <v>394</v>
      </c>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row>
    <row r="35" spans="2:28" ht="15.65" customHeight="1">
      <c r="B35" s="181" t="s">
        <v>423</v>
      </c>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row>
    <row r="36" spans="2:28" ht="15.65" customHeight="1">
      <c r="B36" s="366" t="s">
        <v>427</v>
      </c>
      <c r="C36" s="366"/>
      <c r="D36" s="366"/>
      <c r="E36" s="366"/>
      <c r="F36" s="366"/>
      <c r="G36" s="366"/>
      <c r="H36" s="366"/>
      <c r="I36" s="366"/>
      <c r="J36" s="366"/>
      <c r="K36" s="366"/>
      <c r="L36" s="366"/>
      <c r="M36" s="182"/>
      <c r="N36" s="182"/>
      <c r="O36" s="182"/>
      <c r="P36" s="182"/>
      <c r="Q36" s="182"/>
      <c r="R36" s="182"/>
      <c r="S36" s="182"/>
      <c r="T36" s="182"/>
      <c r="U36" s="182"/>
      <c r="V36" s="182"/>
      <c r="W36" s="182"/>
      <c r="X36" s="182"/>
      <c r="Y36" s="182"/>
      <c r="Z36" s="182"/>
      <c r="AA36" s="182"/>
      <c r="AB36" s="182"/>
    </row>
    <row r="37" spans="2:28" ht="15.65" customHeight="1">
      <c r="B37" s="366"/>
      <c r="C37" s="366"/>
      <c r="D37" s="366"/>
      <c r="E37" s="366"/>
      <c r="F37" s="366"/>
      <c r="G37" s="366"/>
      <c r="H37" s="366"/>
      <c r="I37" s="366"/>
      <c r="J37" s="366"/>
      <c r="K37" s="366"/>
      <c r="L37" s="366"/>
      <c r="M37" s="182"/>
      <c r="N37" s="182"/>
      <c r="O37" s="182"/>
      <c r="P37" s="182"/>
      <c r="Q37" s="182"/>
      <c r="R37" s="182"/>
      <c r="S37" s="182"/>
      <c r="T37" s="182"/>
      <c r="U37" s="182"/>
      <c r="V37" s="182"/>
      <c r="W37" s="182"/>
      <c r="X37" s="182"/>
      <c r="Y37" s="182"/>
      <c r="Z37" s="182"/>
      <c r="AA37" s="182"/>
      <c r="AB37" s="182"/>
    </row>
    <row r="38" spans="2:28" ht="15.65" customHeight="1">
      <c r="B38" s="366"/>
      <c r="C38" s="366"/>
      <c r="D38" s="366"/>
      <c r="E38" s="366"/>
      <c r="F38" s="366"/>
      <c r="G38" s="366"/>
      <c r="H38" s="366"/>
      <c r="I38" s="366"/>
      <c r="J38" s="366"/>
      <c r="K38" s="366"/>
      <c r="L38" s="366"/>
      <c r="M38" s="182"/>
      <c r="N38" s="182"/>
      <c r="O38" s="182"/>
      <c r="P38" s="182"/>
      <c r="Q38" s="182"/>
      <c r="R38" s="182"/>
      <c r="S38" s="182"/>
      <c r="T38" s="182"/>
      <c r="U38" s="182"/>
      <c r="V38" s="182"/>
      <c r="W38" s="182"/>
      <c r="X38" s="182"/>
      <c r="Y38" s="182"/>
      <c r="Z38" s="182"/>
      <c r="AA38" s="182"/>
      <c r="AB38" s="182"/>
    </row>
    <row r="39" spans="2:28" ht="9.65" customHeight="1" thickBot="1">
      <c r="B39" s="367"/>
      <c r="C39" s="367"/>
      <c r="D39" s="367"/>
      <c r="E39" s="367"/>
      <c r="F39" s="367"/>
      <c r="G39" s="367"/>
      <c r="H39" s="367"/>
      <c r="I39" s="367"/>
      <c r="J39" s="366"/>
      <c r="K39" s="366"/>
      <c r="L39" s="366"/>
      <c r="M39" s="182"/>
      <c r="N39" s="182"/>
      <c r="O39" s="182"/>
      <c r="P39" s="182"/>
      <c r="Q39" s="182"/>
      <c r="R39" s="182"/>
      <c r="S39" s="182"/>
      <c r="T39" s="182"/>
      <c r="U39" s="182"/>
      <c r="V39" s="182"/>
      <c r="W39" s="182"/>
      <c r="X39" s="182"/>
      <c r="Y39" s="182"/>
      <c r="Z39" s="182"/>
      <c r="AA39" s="182"/>
      <c r="AB39" s="182"/>
    </row>
    <row r="40" spans="2:28" s="220" customFormat="1" ht="59.15" customHeight="1" thickBot="1">
      <c r="B40" s="288" t="s">
        <v>6</v>
      </c>
      <c r="C40" s="289" t="s">
        <v>250</v>
      </c>
      <c r="D40" s="290" t="s">
        <v>332</v>
      </c>
      <c r="E40" s="290" t="s">
        <v>366</v>
      </c>
      <c r="F40" s="290" t="s">
        <v>399</v>
      </c>
      <c r="G40" s="290" t="s">
        <v>424</v>
      </c>
      <c r="H40" s="290" t="s">
        <v>400</v>
      </c>
      <c r="I40" s="291" t="s">
        <v>425</v>
      </c>
      <c r="J40" s="288" t="s">
        <v>426</v>
      </c>
      <c r="K40" s="292"/>
      <c r="L40" s="292"/>
      <c r="M40" s="292"/>
      <c r="N40" s="292"/>
      <c r="O40" s="292"/>
      <c r="P40" s="293"/>
      <c r="Q40" s="289" t="s">
        <v>367</v>
      </c>
      <c r="R40" s="291"/>
      <c r="S40" s="221"/>
      <c r="T40" s="221"/>
      <c r="U40" s="221"/>
      <c r="V40" s="221"/>
    </row>
    <row r="41" spans="2:28" s="221" customFormat="1" ht="35" customHeight="1" thickBot="1">
      <c r="B41" s="294"/>
      <c r="C41" s="289"/>
      <c r="D41" s="290"/>
      <c r="E41" s="290"/>
      <c r="F41" s="290"/>
      <c r="G41" s="290"/>
      <c r="H41" s="290"/>
      <c r="I41" s="291"/>
      <c r="J41" s="289" t="s">
        <v>368</v>
      </c>
      <c r="K41" s="290" t="s">
        <v>369</v>
      </c>
      <c r="L41" s="290" t="s">
        <v>370</v>
      </c>
      <c r="M41" s="290" t="s">
        <v>371</v>
      </c>
      <c r="N41" s="290" t="s">
        <v>372</v>
      </c>
      <c r="O41" s="290" t="s">
        <v>373</v>
      </c>
      <c r="P41" s="291" t="s">
        <v>466</v>
      </c>
      <c r="Q41" s="289" t="s">
        <v>374</v>
      </c>
      <c r="R41" s="291" t="s">
        <v>375</v>
      </c>
    </row>
    <row r="42" spans="2:28" s="177" customFormat="1" ht="12">
      <c r="B42" s="183" t="s">
        <v>376</v>
      </c>
      <c r="C42" s="183" t="s">
        <v>377</v>
      </c>
      <c r="D42" s="183"/>
      <c r="E42" s="184" t="s">
        <v>378</v>
      </c>
      <c r="F42" s="185">
        <v>15</v>
      </c>
      <c r="G42" s="186">
        <v>20000</v>
      </c>
      <c r="H42" s="186"/>
      <c r="I42" s="186"/>
      <c r="J42" s="185"/>
      <c r="K42" s="187"/>
      <c r="L42" s="187"/>
      <c r="M42" s="187"/>
      <c r="N42" s="187"/>
      <c r="O42" s="187"/>
      <c r="P42" s="187"/>
      <c r="Q42" s="188">
        <v>1</v>
      </c>
      <c r="R42" s="189"/>
    </row>
    <row r="43" spans="2:28" s="177" customFormat="1" ht="12">
      <c r="B43" s="190" t="s">
        <v>379</v>
      </c>
      <c r="C43" s="190" t="s">
        <v>380</v>
      </c>
      <c r="D43" s="190" t="s">
        <v>381</v>
      </c>
      <c r="E43" s="190" t="s">
        <v>382</v>
      </c>
      <c r="F43" s="191">
        <v>80</v>
      </c>
      <c r="G43" s="192">
        <v>120000</v>
      </c>
      <c r="H43" s="192"/>
      <c r="I43" s="192"/>
      <c r="J43" s="191"/>
      <c r="K43" s="193">
        <v>14035</v>
      </c>
      <c r="L43" s="193"/>
      <c r="M43" s="193"/>
      <c r="N43" s="193"/>
      <c r="O43" s="193"/>
      <c r="P43" s="193"/>
      <c r="Q43" s="194"/>
      <c r="R43" s="195">
        <v>1</v>
      </c>
    </row>
    <row r="44" spans="2:28" s="177" customFormat="1" ht="12">
      <c r="B44" s="190" t="s">
        <v>383</v>
      </c>
      <c r="C44" s="190" t="s">
        <v>384</v>
      </c>
      <c r="D44" s="190" t="s">
        <v>385</v>
      </c>
      <c r="E44" s="190" t="s">
        <v>386</v>
      </c>
      <c r="F44" s="191">
        <v>65</v>
      </c>
      <c r="G44" s="192">
        <v>110000</v>
      </c>
      <c r="H44" s="192"/>
      <c r="I44" s="192"/>
      <c r="J44" s="191"/>
      <c r="K44" s="193"/>
      <c r="L44" s="193">
        <v>15000</v>
      </c>
      <c r="M44" s="193"/>
      <c r="N44" s="193"/>
      <c r="O44" s="193"/>
      <c r="P44" s="193"/>
      <c r="Q44" s="194"/>
      <c r="R44" s="195">
        <v>1</v>
      </c>
    </row>
    <row r="45" spans="2:28" s="177" customFormat="1" ht="14.5">
      <c r="B45" s="138"/>
      <c r="C45" s="138"/>
      <c r="D45" s="138"/>
      <c r="E45" s="138"/>
      <c r="F45" s="138"/>
      <c r="G45" s="138"/>
      <c r="H45" s="138"/>
      <c r="I45" s="138"/>
      <c r="J45" s="138"/>
      <c r="K45" s="138"/>
      <c r="L45" s="138"/>
      <c r="M45" s="138"/>
      <c r="N45" s="138"/>
      <c r="O45" s="138"/>
      <c r="P45" s="138"/>
      <c r="Q45" s="138"/>
      <c r="R45" s="138"/>
    </row>
    <row r="46" spans="2:28" s="177" customFormat="1" ht="14.5">
      <c r="B46" s="138"/>
      <c r="C46" s="138"/>
      <c r="D46" s="138"/>
      <c r="E46" s="138"/>
      <c r="F46" s="138"/>
      <c r="G46" s="138"/>
      <c r="H46" s="138"/>
      <c r="I46" s="138"/>
      <c r="J46" s="138"/>
      <c r="K46" s="138"/>
      <c r="L46" s="138"/>
      <c r="M46" s="138"/>
      <c r="N46" s="138"/>
      <c r="O46" s="138"/>
      <c r="P46" s="138"/>
      <c r="Q46" s="138"/>
      <c r="R46" s="138"/>
    </row>
    <row r="47" spans="2:28" s="177" customFormat="1" ht="14.5">
      <c r="B47" s="138"/>
      <c r="C47" s="138"/>
      <c r="D47" s="138"/>
      <c r="E47" s="138"/>
      <c r="F47" s="138"/>
      <c r="G47" s="138"/>
      <c r="H47" s="138"/>
      <c r="I47" s="138"/>
      <c r="J47" s="138"/>
      <c r="K47" s="138"/>
      <c r="L47" s="138"/>
      <c r="M47" s="138"/>
      <c r="N47" s="138"/>
      <c r="O47" s="138"/>
      <c r="P47" s="138"/>
      <c r="Q47" s="138"/>
      <c r="R47" s="138"/>
    </row>
    <row r="48" spans="2:28" s="177" customFormat="1" ht="14.5">
      <c r="B48" s="138"/>
      <c r="C48" s="138"/>
      <c r="D48" s="138"/>
      <c r="E48" s="138"/>
      <c r="F48" s="138"/>
      <c r="G48" s="138"/>
      <c r="H48" s="138"/>
      <c r="I48" s="138"/>
      <c r="J48" s="138"/>
      <c r="K48" s="138"/>
      <c r="L48" s="138"/>
      <c r="M48" s="138"/>
      <c r="N48" s="138"/>
      <c r="O48" s="138"/>
      <c r="P48" s="138"/>
      <c r="Q48" s="138"/>
      <c r="R48" s="138"/>
    </row>
    <row r="49" spans="2:18" s="177" customFormat="1" ht="14.5">
      <c r="B49" s="138"/>
      <c r="C49" s="138"/>
      <c r="D49" s="138"/>
      <c r="E49" s="138"/>
      <c r="F49" s="138"/>
      <c r="G49" s="138"/>
      <c r="H49" s="138"/>
      <c r="I49" s="138"/>
      <c r="J49" s="138"/>
      <c r="K49" s="138"/>
      <c r="L49" s="138"/>
      <c r="M49" s="138"/>
      <c r="N49" s="138"/>
      <c r="O49" s="138"/>
      <c r="P49" s="138"/>
      <c r="Q49" s="138"/>
      <c r="R49" s="138"/>
    </row>
    <row r="50" spans="2:18" s="177" customFormat="1" ht="14.5">
      <c r="B50" s="222"/>
      <c r="C50" s="138"/>
      <c r="D50" s="138"/>
      <c r="E50" s="138"/>
      <c r="F50" s="138"/>
      <c r="G50" s="138"/>
      <c r="H50" s="138"/>
      <c r="I50" s="138"/>
      <c r="J50" s="138"/>
      <c r="K50" s="138"/>
      <c r="L50" s="138"/>
      <c r="M50" s="138"/>
      <c r="N50" s="138"/>
      <c r="O50" s="138"/>
      <c r="P50" s="138"/>
      <c r="Q50" s="138"/>
      <c r="R50" s="138"/>
    </row>
    <row r="51" spans="2:18" s="177" customFormat="1" ht="14.5">
      <c r="B51" s="138"/>
      <c r="C51" s="138"/>
      <c r="D51" s="138"/>
      <c r="E51" s="138"/>
      <c r="F51" s="138"/>
      <c r="G51" s="138"/>
      <c r="H51" s="138"/>
      <c r="I51" s="138"/>
      <c r="J51" s="138"/>
      <c r="K51" s="138"/>
      <c r="L51" s="138"/>
      <c r="M51" s="138"/>
      <c r="N51" s="138"/>
      <c r="O51" s="138"/>
      <c r="P51" s="138"/>
      <c r="Q51" s="138"/>
      <c r="R51" s="138"/>
    </row>
    <row r="52" spans="2:18" s="177" customFormat="1" ht="14.5">
      <c r="B52" s="138"/>
      <c r="C52" s="138"/>
      <c r="D52" s="138"/>
      <c r="E52" s="138"/>
      <c r="F52" s="138"/>
      <c r="G52" s="138"/>
      <c r="H52" s="138"/>
      <c r="I52" s="138"/>
      <c r="J52" s="138"/>
      <c r="K52" s="138"/>
      <c r="L52" s="138"/>
      <c r="M52" s="138"/>
      <c r="N52" s="138"/>
      <c r="O52" s="138"/>
      <c r="P52" s="138"/>
      <c r="Q52" s="138"/>
      <c r="R52" s="138"/>
    </row>
    <row r="53" spans="2:18" s="177" customFormat="1" ht="14.5">
      <c r="B53" s="138"/>
      <c r="C53" s="138"/>
      <c r="D53" s="138"/>
      <c r="E53" s="138"/>
      <c r="F53" s="138"/>
      <c r="G53" s="138"/>
      <c r="H53" s="138"/>
      <c r="I53" s="138"/>
      <c r="J53" s="138"/>
      <c r="K53" s="138"/>
      <c r="L53" s="138"/>
      <c r="M53" s="138"/>
      <c r="N53" s="138"/>
      <c r="O53" s="138"/>
      <c r="P53" s="138"/>
      <c r="Q53" s="138"/>
      <c r="R53" s="138"/>
    </row>
    <row r="54" spans="2:18" s="177" customFormat="1" ht="14.5">
      <c r="B54" s="138"/>
      <c r="C54" s="138"/>
      <c r="D54" s="138"/>
      <c r="E54" s="138"/>
      <c r="F54" s="138"/>
      <c r="G54" s="138"/>
      <c r="H54" s="138"/>
      <c r="I54" s="138"/>
      <c r="J54" s="138"/>
      <c r="K54" s="138"/>
      <c r="L54" s="138"/>
      <c r="M54" s="138"/>
      <c r="N54" s="138"/>
      <c r="O54" s="138"/>
      <c r="P54" s="138"/>
      <c r="Q54" s="138"/>
      <c r="R54" s="138"/>
    </row>
    <row r="55" spans="2:18" s="177" customFormat="1" ht="14.5">
      <c r="B55" s="138"/>
      <c r="C55" s="138"/>
      <c r="D55" s="138"/>
      <c r="E55" s="138"/>
      <c r="F55" s="138"/>
      <c r="G55" s="138"/>
      <c r="H55" s="138"/>
      <c r="I55" s="138"/>
      <c r="J55" s="138"/>
      <c r="K55" s="138"/>
      <c r="L55" s="138"/>
      <c r="M55" s="138"/>
      <c r="N55" s="138"/>
      <c r="O55" s="138"/>
      <c r="P55" s="138"/>
      <c r="Q55" s="138"/>
      <c r="R55" s="138"/>
    </row>
    <row r="56" spans="2:18" s="177" customFormat="1" ht="14.5">
      <c r="B56" s="138"/>
      <c r="C56" s="138"/>
      <c r="D56" s="138"/>
      <c r="E56" s="138"/>
      <c r="F56" s="138"/>
      <c r="G56" s="138"/>
      <c r="H56" s="138"/>
      <c r="I56" s="138"/>
      <c r="J56" s="138"/>
      <c r="K56" s="138"/>
      <c r="L56" s="138"/>
      <c r="M56" s="138"/>
      <c r="N56" s="138"/>
      <c r="O56" s="138"/>
      <c r="P56" s="138"/>
      <c r="Q56" s="138"/>
      <c r="R56" s="138"/>
    </row>
    <row r="57" spans="2:18" s="177" customFormat="1" ht="14.5">
      <c r="B57" s="138"/>
      <c r="C57" s="138"/>
      <c r="D57" s="138"/>
      <c r="E57" s="138"/>
      <c r="F57" s="138"/>
      <c r="G57" s="138"/>
      <c r="H57" s="138"/>
      <c r="I57" s="138"/>
      <c r="J57" s="138"/>
      <c r="K57" s="138"/>
      <c r="L57" s="138"/>
      <c r="M57" s="138"/>
      <c r="N57" s="138"/>
      <c r="O57" s="138"/>
      <c r="P57" s="138"/>
      <c r="Q57" s="138"/>
      <c r="R57" s="138"/>
    </row>
    <row r="58" spans="2:18" s="177" customFormat="1" ht="14.5">
      <c r="B58" s="138"/>
      <c r="C58" s="138"/>
      <c r="D58" s="138"/>
      <c r="E58" s="138"/>
      <c r="F58" s="138"/>
      <c r="G58" s="138"/>
      <c r="H58" s="138"/>
      <c r="I58" s="138"/>
      <c r="J58" s="138"/>
      <c r="K58" s="138"/>
      <c r="L58" s="138"/>
      <c r="M58" s="138"/>
      <c r="N58" s="138"/>
      <c r="O58" s="138"/>
      <c r="P58" s="138"/>
      <c r="Q58" s="138"/>
      <c r="R58" s="138"/>
    </row>
    <row r="59" spans="2:18" s="177" customFormat="1" ht="14.5">
      <c r="B59" s="138"/>
      <c r="C59" s="138"/>
      <c r="D59" s="138"/>
      <c r="E59" s="138"/>
      <c r="F59" s="138"/>
      <c r="G59" s="138"/>
      <c r="H59" s="138"/>
      <c r="I59" s="138"/>
      <c r="J59" s="138"/>
      <c r="K59" s="138"/>
      <c r="L59" s="138"/>
      <c r="M59" s="138"/>
      <c r="N59" s="138"/>
      <c r="O59" s="138"/>
      <c r="P59" s="138"/>
      <c r="Q59" s="138"/>
      <c r="R59" s="138"/>
    </row>
    <row r="60" spans="2:18" s="177" customFormat="1" ht="14.5">
      <c r="B60" s="138"/>
      <c r="C60" s="138"/>
      <c r="D60" s="138"/>
      <c r="E60" s="138"/>
      <c r="F60" s="138"/>
      <c r="G60" s="138"/>
      <c r="H60" s="138"/>
      <c r="I60" s="138"/>
      <c r="J60" s="138"/>
      <c r="K60" s="138"/>
      <c r="L60" s="138"/>
      <c r="M60" s="138"/>
      <c r="N60" s="138"/>
      <c r="O60" s="138"/>
      <c r="P60" s="138"/>
      <c r="Q60" s="138"/>
      <c r="R60" s="138"/>
    </row>
    <row r="61" spans="2:18" s="177" customFormat="1" ht="14.5">
      <c r="B61" s="138"/>
      <c r="C61" s="138"/>
      <c r="D61" s="138"/>
      <c r="E61" s="138"/>
      <c r="F61" s="138"/>
      <c r="G61" s="138"/>
      <c r="H61" s="138"/>
      <c r="I61" s="138"/>
      <c r="J61" s="138"/>
      <c r="K61" s="138"/>
      <c r="L61" s="138"/>
      <c r="M61" s="138"/>
      <c r="N61" s="138"/>
      <c r="O61" s="138"/>
      <c r="P61" s="138"/>
      <c r="Q61" s="138"/>
      <c r="R61" s="138"/>
    </row>
    <row r="62" spans="2:18" s="177" customFormat="1" ht="14.5">
      <c r="B62" s="138"/>
      <c r="C62" s="138"/>
      <c r="D62" s="138"/>
      <c r="E62" s="138"/>
      <c r="F62" s="138"/>
      <c r="G62" s="138"/>
      <c r="H62" s="138"/>
      <c r="I62" s="138"/>
      <c r="J62" s="138"/>
      <c r="K62" s="138"/>
      <c r="L62" s="138"/>
      <c r="M62" s="138"/>
      <c r="N62" s="138"/>
      <c r="O62" s="138"/>
      <c r="P62" s="138"/>
      <c r="Q62" s="138"/>
      <c r="R62" s="138"/>
    </row>
    <row r="63" spans="2:18" s="177" customFormat="1" ht="14.5">
      <c r="B63" s="138"/>
      <c r="C63" s="138"/>
      <c r="D63" s="138"/>
      <c r="E63" s="138"/>
      <c r="F63" s="138"/>
      <c r="G63" s="138"/>
      <c r="H63" s="138"/>
      <c r="I63" s="138"/>
      <c r="J63" s="138"/>
      <c r="K63" s="138"/>
      <c r="L63" s="138"/>
      <c r="M63" s="138"/>
      <c r="N63" s="138"/>
      <c r="O63" s="138"/>
      <c r="P63" s="138"/>
      <c r="Q63" s="138"/>
      <c r="R63" s="138"/>
    </row>
    <row r="64" spans="2:18" s="177" customFormat="1" ht="14.5">
      <c r="B64" s="138"/>
      <c r="C64" s="138"/>
      <c r="D64" s="138"/>
      <c r="E64" s="138"/>
      <c r="F64" s="138"/>
      <c r="G64" s="138"/>
      <c r="H64" s="138"/>
      <c r="I64" s="138"/>
      <c r="J64" s="138"/>
      <c r="K64" s="138"/>
      <c r="L64" s="138"/>
      <c r="M64" s="138"/>
      <c r="N64" s="138"/>
      <c r="O64" s="138"/>
      <c r="P64" s="138"/>
      <c r="Q64" s="138"/>
      <c r="R64" s="138"/>
    </row>
    <row r="65" spans="2:18" s="177" customFormat="1" ht="14.5">
      <c r="B65" s="138"/>
      <c r="C65" s="138"/>
      <c r="D65" s="138"/>
      <c r="E65" s="138"/>
      <c r="F65" s="138"/>
      <c r="G65" s="138"/>
      <c r="H65" s="138"/>
      <c r="I65" s="138"/>
      <c r="J65" s="138"/>
      <c r="K65" s="138"/>
      <c r="L65" s="138"/>
      <c r="M65" s="138"/>
      <c r="N65" s="138"/>
      <c r="O65" s="138"/>
      <c r="P65" s="138"/>
      <c r="Q65" s="138"/>
      <c r="R65" s="138"/>
    </row>
    <row r="66" spans="2:18" s="177" customFormat="1" ht="14.5">
      <c r="B66" s="138"/>
      <c r="C66" s="138"/>
      <c r="D66" s="138"/>
      <c r="E66" s="138"/>
      <c r="F66" s="138"/>
      <c r="G66" s="138"/>
      <c r="H66" s="138"/>
      <c r="I66" s="138"/>
      <c r="J66" s="138"/>
      <c r="K66" s="138"/>
      <c r="L66" s="138"/>
      <c r="M66" s="138"/>
      <c r="N66" s="138"/>
      <c r="O66" s="138"/>
      <c r="P66" s="138"/>
      <c r="Q66" s="138"/>
      <c r="R66" s="138"/>
    </row>
    <row r="67" spans="2:18" s="177" customFormat="1" ht="14.5">
      <c r="B67" s="138"/>
      <c r="C67" s="138"/>
      <c r="D67" s="138"/>
      <c r="E67" s="138"/>
      <c r="F67" s="138"/>
      <c r="G67" s="138"/>
      <c r="H67" s="138"/>
      <c r="I67" s="138"/>
      <c r="J67" s="138"/>
      <c r="K67" s="138"/>
      <c r="L67" s="138"/>
      <c r="M67" s="138"/>
      <c r="N67" s="138"/>
      <c r="O67" s="138"/>
      <c r="P67" s="138"/>
      <c r="Q67" s="138"/>
      <c r="R67" s="138"/>
    </row>
    <row r="68" spans="2:18" s="177" customFormat="1" ht="14.5">
      <c r="B68" s="138"/>
      <c r="C68" s="138"/>
      <c r="D68" s="138"/>
      <c r="E68" s="138"/>
      <c r="F68" s="138"/>
      <c r="G68" s="138"/>
      <c r="H68" s="138"/>
      <c r="I68" s="138"/>
      <c r="J68" s="138"/>
      <c r="K68" s="138"/>
      <c r="L68" s="138"/>
      <c r="M68" s="138"/>
      <c r="N68" s="138"/>
      <c r="O68" s="138"/>
      <c r="P68" s="138"/>
      <c r="Q68" s="138"/>
      <c r="R68" s="138"/>
    </row>
    <row r="69" spans="2:18" s="177" customFormat="1" ht="14.5">
      <c r="B69" s="138"/>
      <c r="C69" s="138"/>
      <c r="D69" s="138"/>
      <c r="E69" s="138"/>
      <c r="F69" s="138"/>
      <c r="G69" s="138"/>
      <c r="H69" s="138"/>
      <c r="I69" s="138"/>
      <c r="J69" s="138"/>
      <c r="K69" s="138"/>
      <c r="L69" s="138"/>
      <c r="M69" s="138"/>
      <c r="N69" s="138"/>
      <c r="O69" s="138"/>
      <c r="P69" s="138"/>
      <c r="Q69" s="138"/>
      <c r="R69" s="138"/>
    </row>
    <row r="70" spans="2:18" s="177" customFormat="1" ht="14.5">
      <c r="B70" s="138"/>
      <c r="C70" s="138"/>
      <c r="D70" s="138"/>
      <c r="E70" s="138"/>
      <c r="F70" s="138"/>
      <c r="G70" s="138"/>
      <c r="H70" s="138"/>
      <c r="I70" s="138"/>
      <c r="J70" s="138"/>
      <c r="K70" s="138"/>
      <c r="L70" s="138"/>
      <c r="M70" s="138"/>
      <c r="N70" s="138"/>
      <c r="O70" s="138"/>
      <c r="P70" s="138"/>
      <c r="Q70" s="138"/>
      <c r="R70" s="138"/>
    </row>
    <row r="71" spans="2:18" s="177" customFormat="1" ht="14.5">
      <c r="B71" s="138"/>
      <c r="C71" s="138"/>
      <c r="D71" s="138"/>
      <c r="E71" s="138"/>
      <c r="F71" s="138"/>
      <c r="G71" s="138"/>
      <c r="H71" s="138"/>
      <c r="I71" s="138"/>
      <c r="J71" s="138"/>
      <c r="K71" s="138"/>
      <c r="L71" s="138"/>
      <c r="M71" s="138"/>
      <c r="N71" s="138"/>
      <c r="O71" s="138"/>
      <c r="P71" s="138"/>
      <c r="Q71" s="138"/>
      <c r="R71" s="138"/>
    </row>
    <row r="72" spans="2:18" s="177" customFormat="1" ht="14.5">
      <c r="B72" s="138"/>
      <c r="C72" s="138"/>
      <c r="D72" s="138"/>
      <c r="E72" s="138"/>
      <c r="F72" s="138"/>
      <c r="G72" s="138"/>
      <c r="H72" s="138"/>
      <c r="I72" s="138"/>
      <c r="J72" s="138"/>
      <c r="K72" s="138"/>
      <c r="L72" s="138"/>
      <c r="M72" s="138"/>
      <c r="N72" s="138"/>
      <c r="O72" s="138"/>
      <c r="P72" s="138"/>
      <c r="Q72" s="138"/>
      <c r="R72" s="138"/>
    </row>
    <row r="73" spans="2:18" s="177" customFormat="1" ht="14.5">
      <c r="B73" s="138"/>
      <c r="C73" s="138"/>
      <c r="D73" s="138"/>
      <c r="E73" s="138"/>
      <c r="F73" s="138"/>
      <c r="G73" s="138"/>
      <c r="H73" s="138"/>
      <c r="I73" s="138"/>
      <c r="J73" s="138"/>
      <c r="K73" s="138"/>
      <c r="L73" s="138"/>
      <c r="M73" s="138"/>
      <c r="N73" s="138"/>
      <c r="O73" s="138"/>
      <c r="P73" s="138"/>
      <c r="Q73" s="138"/>
      <c r="R73" s="138"/>
    </row>
    <row r="74" spans="2:18" s="177" customFormat="1" ht="14.5">
      <c r="B74" s="138"/>
      <c r="C74" s="138"/>
      <c r="D74" s="138"/>
      <c r="E74" s="138"/>
      <c r="F74" s="138"/>
      <c r="G74" s="138"/>
      <c r="H74" s="138"/>
      <c r="I74" s="138"/>
      <c r="J74" s="138"/>
      <c r="K74" s="138"/>
      <c r="L74" s="138"/>
      <c r="M74" s="138"/>
      <c r="N74" s="138"/>
      <c r="O74" s="138"/>
      <c r="P74" s="138"/>
      <c r="Q74" s="138"/>
      <c r="R74" s="138"/>
    </row>
    <row r="75" spans="2:18" s="177" customFormat="1" ht="14.5">
      <c r="B75" s="138"/>
      <c r="C75" s="138"/>
      <c r="D75" s="138"/>
      <c r="E75" s="138"/>
      <c r="F75" s="138"/>
      <c r="G75" s="138"/>
      <c r="H75" s="138"/>
      <c r="I75" s="138"/>
      <c r="J75" s="138"/>
      <c r="K75" s="138"/>
      <c r="L75" s="138"/>
      <c r="M75" s="138"/>
      <c r="N75" s="138"/>
      <c r="O75" s="138"/>
      <c r="P75" s="138"/>
      <c r="Q75" s="138"/>
      <c r="R75" s="138"/>
    </row>
    <row r="76" spans="2:18" s="177" customFormat="1" ht="14.5">
      <c r="B76" s="138"/>
      <c r="C76" s="138"/>
      <c r="D76" s="138"/>
      <c r="E76" s="138"/>
      <c r="F76" s="138"/>
      <c r="G76" s="138"/>
      <c r="H76" s="138"/>
      <c r="I76" s="138"/>
      <c r="J76" s="138"/>
      <c r="K76" s="138"/>
      <c r="L76" s="138"/>
      <c r="M76" s="138"/>
      <c r="N76" s="138"/>
      <c r="O76" s="138"/>
      <c r="P76" s="138"/>
      <c r="Q76" s="138"/>
      <c r="R76" s="138"/>
    </row>
    <row r="77" spans="2:18" s="177" customFormat="1" ht="14.5">
      <c r="B77" s="138"/>
      <c r="C77" s="138"/>
      <c r="D77" s="138"/>
      <c r="E77" s="138"/>
      <c r="F77" s="138"/>
      <c r="G77" s="138"/>
      <c r="H77" s="138"/>
      <c r="I77" s="138"/>
      <c r="J77" s="138"/>
      <c r="K77" s="138"/>
      <c r="L77" s="138"/>
      <c r="M77" s="138"/>
      <c r="N77" s="138"/>
      <c r="O77" s="138"/>
      <c r="P77" s="138"/>
      <c r="Q77" s="138"/>
      <c r="R77" s="138"/>
    </row>
    <row r="78" spans="2:18" s="177" customFormat="1" ht="14.5">
      <c r="B78" s="138"/>
      <c r="C78" s="138"/>
      <c r="D78" s="138"/>
      <c r="E78" s="138"/>
      <c r="F78" s="138"/>
      <c r="G78" s="138"/>
      <c r="H78" s="138"/>
      <c r="I78" s="138"/>
      <c r="J78" s="138"/>
      <c r="K78" s="138"/>
      <c r="L78" s="138"/>
      <c r="M78" s="138"/>
      <c r="N78" s="138"/>
      <c r="O78" s="138"/>
      <c r="P78" s="138"/>
      <c r="Q78" s="138"/>
      <c r="R78" s="138"/>
    </row>
    <row r="79" spans="2:18" s="177" customFormat="1" ht="14.5">
      <c r="B79" s="138"/>
      <c r="C79" s="138"/>
      <c r="D79" s="138"/>
      <c r="E79" s="138"/>
      <c r="F79" s="138"/>
      <c r="G79" s="138"/>
      <c r="H79" s="138"/>
      <c r="I79" s="138"/>
      <c r="J79" s="138"/>
      <c r="K79" s="138"/>
      <c r="L79" s="138"/>
      <c r="M79" s="138"/>
      <c r="N79" s="138"/>
      <c r="O79" s="138"/>
      <c r="P79" s="138"/>
      <c r="Q79" s="138"/>
      <c r="R79" s="138"/>
    </row>
    <row r="80" spans="2:18" s="177" customFormat="1" ht="14.5">
      <c r="B80" s="138"/>
      <c r="C80" s="138"/>
      <c r="D80" s="138"/>
      <c r="E80" s="138"/>
      <c r="F80" s="138"/>
      <c r="G80" s="138"/>
      <c r="H80" s="138"/>
      <c r="I80" s="138"/>
      <c r="J80" s="138"/>
      <c r="K80" s="138"/>
      <c r="L80" s="138"/>
      <c r="M80" s="138"/>
      <c r="N80" s="138"/>
      <c r="O80" s="138"/>
      <c r="P80" s="138"/>
      <c r="Q80" s="138"/>
      <c r="R80" s="138"/>
    </row>
    <row r="81" spans="1:29" s="177" customFormat="1" ht="14.5">
      <c r="B81" s="138"/>
      <c r="C81" s="138"/>
      <c r="D81" s="138"/>
      <c r="E81" s="138"/>
      <c r="F81" s="138"/>
      <c r="G81" s="138"/>
      <c r="H81" s="138"/>
      <c r="I81" s="138"/>
      <c r="J81" s="138"/>
      <c r="K81" s="138"/>
      <c r="L81" s="138"/>
      <c r="M81" s="138"/>
      <c r="N81" s="138"/>
      <c r="O81" s="138"/>
      <c r="P81" s="138"/>
      <c r="Q81" s="138"/>
      <c r="R81" s="138"/>
    </row>
    <row r="82" spans="1:29" s="177" customFormat="1" ht="14.5">
      <c r="B82" s="138"/>
      <c r="C82" s="138"/>
      <c r="D82" s="138"/>
      <c r="E82" s="138"/>
      <c r="F82" s="138"/>
      <c r="G82" s="138"/>
      <c r="H82" s="138"/>
      <c r="I82" s="138"/>
      <c r="J82" s="138"/>
      <c r="K82" s="138"/>
      <c r="L82" s="138"/>
      <c r="M82" s="138"/>
      <c r="N82" s="138"/>
      <c r="O82" s="138"/>
      <c r="P82" s="138"/>
      <c r="Q82" s="138"/>
      <c r="R82" s="138"/>
    </row>
    <row r="83" spans="1:29" s="177" customFormat="1" ht="14.5">
      <c r="B83" s="138"/>
      <c r="C83" s="138"/>
      <c r="D83" s="138"/>
      <c r="E83" s="138"/>
      <c r="F83" s="138"/>
      <c r="G83" s="138"/>
      <c r="H83" s="138"/>
      <c r="I83" s="138"/>
      <c r="J83" s="138"/>
      <c r="K83" s="138"/>
      <c r="L83" s="138"/>
      <c r="M83" s="138"/>
      <c r="N83" s="138"/>
      <c r="O83" s="138"/>
      <c r="P83" s="138"/>
      <c r="Q83" s="138"/>
      <c r="R83" s="138"/>
    </row>
    <row r="84" spans="1:29" s="177" customFormat="1" ht="14.5">
      <c r="B84" s="138"/>
      <c r="C84" s="138"/>
      <c r="D84" s="138"/>
      <c r="E84" s="138"/>
      <c r="F84" s="138"/>
      <c r="G84" s="138"/>
      <c r="H84" s="138"/>
      <c r="I84" s="138"/>
      <c r="J84" s="138"/>
      <c r="K84" s="138"/>
      <c r="L84" s="138"/>
      <c r="M84" s="138"/>
      <c r="N84" s="138"/>
      <c r="O84" s="138"/>
      <c r="P84" s="138"/>
      <c r="Q84" s="138"/>
      <c r="R84" s="138"/>
    </row>
    <row r="85" spans="1:29" s="169" customFormat="1">
      <c r="B85" s="170"/>
      <c r="C85" s="170"/>
      <c r="D85" s="170"/>
      <c r="E85" s="171" t="s">
        <v>232</v>
      </c>
      <c r="F85" s="172">
        <f>SUM(F45:F84)</f>
        <v>0</v>
      </c>
      <c r="G85" s="173">
        <f t="shared" ref="G85:I85" si="2">SUM(G45:G84)</f>
        <v>0</v>
      </c>
      <c r="H85" s="173">
        <f t="shared" si="2"/>
        <v>0</v>
      </c>
      <c r="I85" s="173">
        <f t="shared" si="2"/>
        <v>0</v>
      </c>
      <c r="J85" s="172">
        <f t="shared" ref="J85:O85" si="3">SUM(J45:J84)</f>
        <v>0</v>
      </c>
      <c r="K85" s="174">
        <f t="shared" si="3"/>
        <v>0</v>
      </c>
      <c r="L85" s="174">
        <f t="shared" si="3"/>
        <v>0</v>
      </c>
      <c r="M85" s="174">
        <f t="shared" si="3"/>
        <v>0</v>
      </c>
      <c r="N85" s="174">
        <f t="shared" si="3"/>
        <v>0</v>
      </c>
      <c r="O85" s="174">
        <f t="shared" si="3"/>
        <v>0</v>
      </c>
      <c r="P85" s="174"/>
      <c r="Q85" s="175"/>
      <c r="R85" s="176"/>
      <c r="S85" s="177"/>
      <c r="T85" s="177"/>
      <c r="U85" s="177"/>
      <c r="V85" s="177"/>
    </row>
    <row r="86" spans="1:29" s="177" customFormat="1" ht="10.5"/>
    <row r="87" spans="1:29">
      <c r="P87" s="177"/>
      <c r="Q87" s="177"/>
      <c r="R87" s="177"/>
      <c r="S87" s="177"/>
      <c r="T87" s="177"/>
      <c r="U87" s="177"/>
      <c r="V87" s="177"/>
    </row>
    <row r="88" spans="1:29" s="179" customFormat="1" ht="18.75" customHeight="1">
      <c r="A88" s="178"/>
      <c r="B88" s="295" t="s">
        <v>436</v>
      </c>
      <c r="C88" s="296"/>
      <c r="D88" s="296"/>
      <c r="E88" s="296"/>
      <c r="F88" s="296"/>
      <c r="G88" s="296"/>
      <c r="H88" s="296"/>
      <c r="I88" s="178"/>
      <c r="P88" s="177"/>
      <c r="Q88" s="177"/>
      <c r="R88" s="177"/>
      <c r="S88" s="177"/>
      <c r="T88" s="177"/>
      <c r="U88" s="177"/>
      <c r="V88" s="177"/>
      <c r="AC88" s="180"/>
    </row>
    <row r="89" spans="1:29" s="163" customFormat="1" ht="12.75" customHeight="1">
      <c r="B89" s="344" t="s">
        <v>438</v>
      </c>
      <c r="C89" s="345"/>
      <c r="D89" s="345"/>
      <c r="E89" s="345"/>
      <c r="F89" s="345"/>
      <c r="G89" s="345"/>
      <c r="H89" s="345"/>
    </row>
    <row r="90" spans="1:29" s="163" customFormat="1" ht="12.75" customHeight="1"/>
    <row r="91" spans="1:29" s="163" customFormat="1" ht="27" customHeight="1">
      <c r="B91" s="166"/>
      <c r="C91" s="297" t="s">
        <v>467</v>
      </c>
      <c r="D91" s="365" t="s">
        <v>347</v>
      </c>
      <c r="E91" s="365"/>
    </row>
    <row r="92" spans="1:29" s="224" customFormat="1" ht="28.25" customHeight="1">
      <c r="A92" s="223"/>
      <c r="B92" s="237" t="s">
        <v>348</v>
      </c>
      <c r="C92" s="239"/>
      <c r="D92" s="239"/>
      <c r="E92" s="240">
        <f>SUM(D93:E103)</f>
        <v>0</v>
      </c>
    </row>
    <row r="93" spans="1:29" s="163" customFormat="1" ht="12.75" customHeight="1">
      <c r="A93" s="166"/>
      <c r="B93" s="167" t="s">
        <v>401</v>
      </c>
      <c r="C93" s="241"/>
      <c r="D93" s="359"/>
      <c r="E93" s="360"/>
    </row>
    <row r="94" spans="1:29" s="163" customFormat="1" ht="12.75" customHeight="1">
      <c r="A94" s="166"/>
      <c r="B94" s="167" t="s">
        <v>349</v>
      </c>
      <c r="C94" s="241"/>
      <c r="D94" s="359"/>
      <c r="E94" s="360"/>
    </row>
    <row r="95" spans="1:29" s="163" customFormat="1" ht="12.75" customHeight="1">
      <c r="A95" s="166"/>
      <c r="B95" s="167" t="s">
        <v>350</v>
      </c>
      <c r="C95" s="241"/>
      <c r="D95" s="359"/>
      <c r="E95" s="360"/>
    </row>
    <row r="96" spans="1:29" s="163" customFormat="1" ht="12.75" customHeight="1">
      <c r="A96" s="166"/>
      <c r="B96" s="167" t="s">
        <v>63</v>
      </c>
      <c r="C96" s="241"/>
      <c r="D96" s="359"/>
      <c r="E96" s="360"/>
    </row>
    <row r="97" spans="1:5" s="163" customFormat="1" ht="12.75" customHeight="1">
      <c r="A97" s="166"/>
      <c r="B97" s="167" t="s">
        <v>351</v>
      </c>
      <c r="C97" s="241"/>
      <c r="D97" s="359"/>
      <c r="E97" s="360"/>
    </row>
    <row r="98" spans="1:5" s="163" customFormat="1" ht="12.75" customHeight="1">
      <c r="A98" s="166"/>
      <c r="B98" s="167" t="s">
        <v>352</v>
      </c>
      <c r="C98" s="241"/>
      <c r="D98" s="359"/>
      <c r="E98" s="360"/>
    </row>
    <row r="99" spans="1:5" s="163" customFormat="1" ht="12.75" customHeight="1">
      <c r="A99" s="166"/>
      <c r="B99" s="167" t="s">
        <v>353</v>
      </c>
      <c r="C99" s="241"/>
      <c r="D99" s="359"/>
      <c r="E99" s="360"/>
    </row>
    <row r="100" spans="1:5" s="163" customFormat="1" ht="12.75" customHeight="1">
      <c r="A100" s="166"/>
      <c r="B100" s="167" t="s">
        <v>354</v>
      </c>
      <c r="C100" s="241"/>
      <c r="D100" s="359"/>
      <c r="E100" s="360"/>
    </row>
    <row r="101" spans="1:5" s="163" customFormat="1" ht="12.75" customHeight="1">
      <c r="A101" s="166"/>
      <c r="B101" s="167" t="s">
        <v>355</v>
      </c>
      <c r="C101" s="241"/>
      <c r="D101" s="359"/>
      <c r="E101" s="360"/>
    </row>
    <row r="102" spans="1:5" s="163" customFormat="1" ht="12.75" customHeight="1">
      <c r="A102" s="166"/>
      <c r="B102" s="167" t="s">
        <v>356</v>
      </c>
      <c r="C102" s="241"/>
      <c r="D102" s="359"/>
      <c r="E102" s="360"/>
    </row>
    <row r="103" spans="1:5" s="163" customFormat="1" ht="12.75" customHeight="1">
      <c r="A103" s="166"/>
      <c r="B103" s="167" t="s">
        <v>357</v>
      </c>
      <c r="C103" s="241"/>
      <c r="D103" s="359"/>
      <c r="E103" s="360"/>
    </row>
    <row r="104" spans="1:5" s="163" customFormat="1" ht="12.75" customHeight="1">
      <c r="B104" s="164"/>
      <c r="C104" s="137"/>
      <c r="D104" s="368"/>
      <c r="E104" s="368"/>
    </row>
    <row r="105" spans="1:5" s="224" customFormat="1" ht="28.25" customHeight="1">
      <c r="A105" s="223"/>
      <c r="B105" s="237" t="s">
        <v>408</v>
      </c>
      <c r="C105" s="238"/>
      <c r="D105" s="239"/>
      <c r="E105" s="250">
        <f>SUM(D106:E108)</f>
        <v>0</v>
      </c>
    </row>
    <row r="106" spans="1:5" s="163" customFormat="1" ht="12.75" customHeight="1">
      <c r="A106" s="166"/>
      <c r="B106" s="168" t="s">
        <v>391</v>
      </c>
      <c r="C106" s="241"/>
      <c r="D106" s="359"/>
      <c r="E106" s="360"/>
    </row>
    <row r="107" spans="1:5" s="163" customFormat="1" ht="12.75" customHeight="1">
      <c r="A107" s="166"/>
      <c r="B107" s="168" t="s">
        <v>392</v>
      </c>
      <c r="C107" s="241"/>
      <c r="D107" s="359"/>
      <c r="E107" s="360"/>
    </row>
    <row r="108" spans="1:5" s="163" customFormat="1" ht="12.75" customHeight="1">
      <c r="A108" s="166"/>
      <c r="B108" s="168" t="s">
        <v>409</v>
      </c>
      <c r="C108" s="241"/>
      <c r="D108" s="359"/>
      <c r="E108" s="360"/>
    </row>
    <row r="109" spans="1:5" s="163" customFormat="1" ht="12.75" customHeight="1">
      <c r="A109" s="166"/>
      <c r="B109" s="168"/>
      <c r="C109" s="137"/>
      <c r="D109" s="368"/>
      <c r="E109" s="368"/>
    </row>
    <row r="110" spans="1:5" s="163" customFormat="1" ht="28.25" customHeight="1">
      <c r="A110" s="166"/>
      <c r="B110" s="237" t="s">
        <v>358</v>
      </c>
      <c r="C110" s="238"/>
      <c r="D110" s="239"/>
      <c r="E110" s="251">
        <f>SUM(D111:E115)</f>
        <v>0</v>
      </c>
    </row>
    <row r="111" spans="1:5" s="163" customFormat="1" ht="12.75" customHeight="1">
      <c r="A111" s="166"/>
      <c r="B111" s="167" t="s">
        <v>359</v>
      </c>
      <c r="C111" s="241"/>
      <c r="D111" s="359"/>
      <c r="E111" s="360"/>
    </row>
    <row r="112" spans="1:5" s="163" customFormat="1" ht="12.75" customHeight="1">
      <c r="A112" s="166"/>
      <c r="B112" s="167" t="s">
        <v>360</v>
      </c>
      <c r="C112" s="241"/>
      <c r="D112" s="359"/>
      <c r="E112" s="360"/>
    </row>
    <row r="113" spans="1:16" s="163" customFormat="1" ht="12.75" customHeight="1">
      <c r="A113" s="166"/>
      <c r="B113" s="167" t="s">
        <v>361</v>
      </c>
      <c r="C113" s="241"/>
      <c r="D113" s="359"/>
      <c r="E113" s="360"/>
    </row>
    <row r="114" spans="1:16" s="163" customFormat="1" ht="12.75" customHeight="1">
      <c r="A114" s="166"/>
      <c r="B114" s="167" t="s">
        <v>362</v>
      </c>
      <c r="C114" s="241"/>
      <c r="D114" s="359"/>
      <c r="E114" s="360"/>
    </row>
    <row r="115" spans="1:16" s="163" customFormat="1" ht="12.75" customHeight="1">
      <c r="A115" s="166"/>
      <c r="B115" s="167" t="s">
        <v>363</v>
      </c>
      <c r="C115" s="241"/>
      <c r="D115" s="359"/>
      <c r="E115" s="360"/>
    </row>
    <row r="116" spans="1:16" s="163" customFormat="1" ht="12.75" customHeight="1">
      <c r="B116" s="164"/>
      <c r="C116" s="165"/>
      <c r="D116" s="361"/>
      <c r="E116" s="361"/>
    </row>
    <row r="117" spans="1:16" s="224" customFormat="1" ht="30" customHeight="1">
      <c r="A117" s="223"/>
      <c r="B117" s="256" t="s">
        <v>462</v>
      </c>
      <c r="C117" s="244"/>
      <c r="D117" s="239"/>
      <c r="E117" s="252">
        <f>E92+E110+E105</f>
        <v>0</v>
      </c>
      <c r="F117" s="163"/>
      <c r="G117" s="163"/>
      <c r="H117" s="163"/>
      <c r="I117" s="163"/>
      <c r="J117" s="163"/>
      <c r="K117" s="163"/>
      <c r="L117" s="163"/>
      <c r="M117" s="163"/>
      <c r="N117" s="163"/>
      <c r="O117" s="163"/>
      <c r="P117" s="163"/>
    </row>
    <row r="118" spans="1:16" s="224" customFormat="1" ht="23" customHeight="1">
      <c r="A118" s="223"/>
      <c r="B118" s="256" t="s">
        <v>364</v>
      </c>
      <c r="C118" s="245"/>
      <c r="D118" s="239"/>
      <c r="E118" s="253">
        <f>E117-D102-D103-D114-D115</f>
        <v>0</v>
      </c>
      <c r="F118" s="163"/>
      <c r="G118" s="163"/>
      <c r="H118" s="163"/>
      <c r="I118" s="163"/>
      <c r="J118" s="163"/>
      <c r="K118" s="163"/>
      <c r="L118" s="163"/>
      <c r="M118" s="163"/>
      <c r="N118" s="163"/>
      <c r="O118" s="163"/>
      <c r="P118" s="163"/>
    </row>
    <row r="119" spans="1:16" s="243" customFormat="1" ht="10.25" customHeight="1">
      <c r="A119" s="48"/>
      <c r="B119" s="163"/>
      <c r="C119" s="163"/>
      <c r="D119" s="242"/>
      <c r="E119" s="163"/>
      <c r="F119" s="163"/>
      <c r="G119" s="163"/>
      <c r="H119" s="163"/>
      <c r="I119" s="163"/>
      <c r="J119" s="163"/>
      <c r="K119" s="163"/>
      <c r="L119" s="163"/>
      <c r="M119" s="163"/>
      <c r="N119" s="163"/>
      <c r="O119" s="163"/>
      <c r="P119" s="163"/>
    </row>
    <row r="120" spans="1:16" s="163" customFormat="1" ht="29" customHeight="1">
      <c r="A120" s="166"/>
      <c r="B120" s="258" t="s">
        <v>465</v>
      </c>
      <c r="C120" s="248"/>
      <c r="D120" s="248"/>
      <c r="E120" s="254"/>
      <c r="F120" s="362" t="str">
        <f>IF(E120&gt;(E118*0.15),"Planungsleistungen können nur im Ausmaß von maximal 15 % der förderbaren materiellen Netto-Investitionskosten anerkannt werden. Bitte Antrag korrigieren!", " ")</f>
        <v xml:space="preserve"> </v>
      </c>
      <c r="G120" s="362"/>
      <c r="H120" s="362"/>
    </row>
    <row r="121" spans="1:16" s="163" customFormat="1" ht="11" customHeight="1">
      <c r="A121" s="166"/>
      <c r="F121" s="362"/>
      <c r="G121" s="362"/>
      <c r="H121" s="362"/>
    </row>
    <row r="122" spans="1:16" s="163" customFormat="1" ht="51" customHeight="1">
      <c r="A122" s="166"/>
      <c r="B122" s="229" t="s">
        <v>463</v>
      </c>
      <c r="C122" s="228"/>
      <c r="D122" s="228"/>
      <c r="E122" s="234">
        <f>E118+D120</f>
        <v>0</v>
      </c>
    </row>
    <row r="123" spans="1:16" s="163" customFormat="1" ht="28.25" customHeight="1">
      <c r="B123" s="247" t="s">
        <v>365</v>
      </c>
      <c r="C123" s="166"/>
      <c r="D123" s="166"/>
    </row>
    <row r="124" spans="1:16">
      <c r="F124" s="163"/>
    </row>
  </sheetData>
  <sheetProtection algorithmName="SHA-512" hashValue="y1Xc+SnmXTgf0FvUoMOfqCl3gWAtiU48d5i3D46KlfhAjJdZ0T844wRr1r8YExi1kEGAeSpxJ9wAZWomXa0nqw==" saltValue="dQbfEsBBZJi/esJATY90Sw==" spinCount="100000" sheet="1"/>
  <mergeCells count="29">
    <mergeCell ref="F120:H121"/>
    <mergeCell ref="B4:G4"/>
    <mergeCell ref="B89:H89"/>
    <mergeCell ref="D107:E107"/>
    <mergeCell ref="B5:G5"/>
    <mergeCell ref="B9:H9"/>
    <mergeCell ref="D91:E91"/>
    <mergeCell ref="B36:L39"/>
    <mergeCell ref="D93:E93"/>
    <mergeCell ref="D108:E108"/>
    <mergeCell ref="D109:E109"/>
    <mergeCell ref="D104:E104"/>
    <mergeCell ref="D94:E94"/>
    <mergeCell ref="D95:E95"/>
    <mergeCell ref="D96:E96"/>
    <mergeCell ref="D97:E97"/>
    <mergeCell ref="D98:E98"/>
    <mergeCell ref="D99:E99"/>
    <mergeCell ref="D100:E100"/>
    <mergeCell ref="D101:E101"/>
    <mergeCell ref="D102:E102"/>
    <mergeCell ref="D103:E103"/>
    <mergeCell ref="D106:E106"/>
    <mergeCell ref="D116:E116"/>
    <mergeCell ref="D111:E111"/>
    <mergeCell ref="D112:E112"/>
    <mergeCell ref="D113:E113"/>
    <mergeCell ref="D114:E114"/>
    <mergeCell ref="D115:E115"/>
  </mergeCells>
  <conditionalFormatting sqref="E120">
    <cfRule type="expression" dxfId="4" priority="1">
      <formula>$E$120&gt;($E$118*0.15)</formula>
    </cfRule>
  </conditionalFormatting>
  <dataValidations disablePrompts="1" count="2">
    <dataValidation type="list" allowBlank="1" showInputMessage="1" showErrorMessage="1" sqref="E42:E84" xr:uid="{1A6C2578-0A26-4D81-B681-461375EFE966}">
      <formula1>"privater Abnehmer, Öffentl. Gebäude,gewerbl. Abnehmer"</formula1>
    </dataValidation>
    <dataValidation type="list" allowBlank="1" showInputMessage="1" showErrorMessage="1" sqref="JC42:JC84 SY42:SY84 ACU42:ACU84 AMQ42:AMQ84 AWM42:AWM84 BGI42:BGI84 BQE42:BQE84 CAA42:CAA84 CJW42:CJW84 CTS42:CTS84 DDO42:DDO84 DNK42:DNK84 DXG42:DXG84 EHC42:EHC84 EQY42:EQY84 FAU42:FAU84 FKQ42:FKQ84 FUM42:FUM84 GEI42:GEI84 GOE42:GOE84 GYA42:GYA84 HHW42:HHW84 HRS42:HRS84 IBO42:IBO84 ILK42:ILK84 IVG42:IVG84 JFC42:JFC84 JOY42:JOY84 JYU42:JYU84 KIQ42:KIQ84 KSM42:KSM84 LCI42:LCI84 LME42:LME84 LWA42:LWA84 MFW42:MFW84 MPS42:MPS84 MZO42:MZO84 NJK42:NJK84 NTG42:NTG84 ODC42:ODC84 OMY42:OMY84 OWU42:OWU84 PGQ42:PGQ84 PQM42:PQM84 QAI42:QAI84 QKE42:QKE84 QUA42:QUA84 RDW42:RDW84 RNS42:RNS84 RXO42:RXO84 SHK42:SHK84 SRG42:SRG84 TBC42:TBC84 TKY42:TKY84 TUU42:TUU84 UEQ42:UEQ84 UOM42:UOM84 UYI42:UYI84 VIE42:VIE84 VSA42:VSA84 WBW42:WBW84 WLS42:WLS84 WVO42:WVO84" xr:uid="{0224D565-ADED-4ABF-B6A0-A84548263BD2}">
      <formula1>"privat,öffentlich,gewerblich"</formula1>
    </dataValidation>
  </dataValidations>
  <pageMargins left="0" right="0.39370078740157483" top="0.47244094488188981" bottom="0.43307086614173229" header="0.39370078740157483" footer="0.19685039370078741"/>
  <pageSetup paperSize="9" scale="70" orientation="portrait" verticalDpi="0" r:id="rId1"/>
  <headerFooter>
    <oddFooter>&amp;L&amp;"-,Standard"&amp;9Version 06/2025&amp;R&amp;"-,Standard"&amp;9Seite &amp;P von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7C95D-6FA4-4931-8DB8-8CC0271EB1CB}">
  <sheetPr codeName="Tabelle11">
    <tabColor rgb="FFFFFF00"/>
    <pageSetUpPr autoPageBreaks="0"/>
  </sheetPr>
  <dimension ref="A1:U114"/>
  <sheetViews>
    <sheetView workbookViewId="0"/>
  </sheetViews>
  <sheetFormatPr baseColWidth="10" defaultColWidth="2.08984375" defaultRowHeight="15.65" customHeight="1" outlineLevelRow="1"/>
  <cols>
    <col min="1" max="1" width="2.08984375" style="65" customWidth="1"/>
    <col min="2" max="2" width="5.6328125" style="65" customWidth="1"/>
    <col min="3" max="3" width="13.6328125" style="65" customWidth="1"/>
    <col min="4" max="4" width="11.36328125" style="65" customWidth="1"/>
    <col min="5" max="8" width="20" style="65" customWidth="1"/>
    <col min="9" max="9" width="15.6328125" style="65" customWidth="1"/>
    <col min="10" max="10" width="3.54296875" style="65" customWidth="1"/>
    <col min="11" max="14" width="7.36328125" style="65" customWidth="1"/>
    <col min="15" max="15" width="3.54296875" style="65" customWidth="1"/>
    <col min="16" max="46" width="9.36328125" style="65" customWidth="1"/>
    <col min="47" max="16384" width="2.08984375" style="65"/>
  </cols>
  <sheetData>
    <row r="1" spans="2:10" s="1" customFormat="1" ht="12.75" customHeight="1"/>
    <row r="2" spans="2:10" s="72" customFormat="1" ht="32.25" customHeight="1">
      <c r="B2" s="36" t="s">
        <v>0</v>
      </c>
      <c r="C2" s="36"/>
      <c r="D2" s="36"/>
      <c r="E2" s="36"/>
      <c r="F2" s="36"/>
      <c r="G2" s="36"/>
      <c r="H2" s="37"/>
      <c r="I2" s="70"/>
      <c r="J2" s="1"/>
    </row>
    <row r="3" spans="2:10" s="90" customFormat="1" ht="26">
      <c r="B3" s="370" t="s">
        <v>83</v>
      </c>
      <c r="C3" s="370"/>
      <c r="D3" s="370"/>
      <c r="E3" s="370"/>
      <c r="F3" s="370"/>
      <c r="G3" s="370"/>
    </row>
    <row r="4" spans="2:10" s="1" customFormat="1" ht="13">
      <c r="B4" s="38"/>
      <c r="C4" s="38"/>
      <c r="D4" s="38"/>
      <c r="E4" s="38"/>
      <c r="F4" s="38"/>
      <c r="G4" s="38"/>
    </row>
    <row r="5" spans="2:10" s="39" customFormat="1" ht="62.25" customHeight="1">
      <c r="B5" s="377" t="s">
        <v>20</v>
      </c>
      <c r="C5" s="378"/>
      <c r="D5" s="379" t="s">
        <v>47</v>
      </c>
      <c r="E5" s="380"/>
      <c r="F5" s="380"/>
      <c r="G5" s="380"/>
      <c r="H5" s="380"/>
      <c r="I5" s="381"/>
    </row>
    <row r="6" spans="2:10" s="1" customFormat="1" ht="13">
      <c r="B6" s="38"/>
      <c r="C6" s="38"/>
      <c r="D6" s="38"/>
      <c r="E6" s="38"/>
      <c r="F6" s="38"/>
      <c r="G6" s="38"/>
    </row>
    <row r="7" spans="2:10" s="40" customFormat="1" ht="18.5">
      <c r="B7" s="383" t="s">
        <v>1</v>
      </c>
      <c r="C7" s="383"/>
      <c r="D7" s="383"/>
      <c r="E7" s="383"/>
      <c r="F7" s="383"/>
      <c r="G7" s="383"/>
      <c r="H7" s="383"/>
      <c r="I7" s="383"/>
    </row>
    <row r="8" spans="2:10" s="1" customFormat="1" ht="12.75" customHeight="1">
      <c r="B8" s="56"/>
      <c r="C8" s="56"/>
      <c r="D8" s="56"/>
      <c r="E8" s="56"/>
      <c r="F8" s="4"/>
      <c r="G8" s="57"/>
      <c r="H8" s="57"/>
      <c r="I8" s="57"/>
    </row>
    <row r="9" spans="2:10" s="1" customFormat="1" ht="13">
      <c r="C9" s="386" t="s">
        <v>27</v>
      </c>
      <c r="D9" s="387"/>
      <c r="E9" s="374" t="s">
        <v>2</v>
      </c>
      <c r="F9" s="375"/>
      <c r="G9" s="376"/>
      <c r="H9" s="93"/>
      <c r="I9" s="93"/>
    </row>
    <row r="10" spans="2:10" s="1" customFormat="1" ht="12.75" customHeight="1">
      <c r="B10" s="384"/>
      <c r="C10" s="384"/>
      <c r="D10" s="384"/>
      <c r="E10" s="384"/>
      <c r="F10" s="4"/>
      <c r="G10" s="57"/>
      <c r="H10" s="57"/>
      <c r="I10" s="57"/>
    </row>
    <row r="11" spans="2:10" s="94" customFormat="1" ht="18.5">
      <c r="B11" s="385" t="s">
        <v>21</v>
      </c>
      <c r="C11" s="385"/>
      <c r="D11" s="385"/>
      <c r="E11" s="385"/>
      <c r="F11" s="385"/>
      <c r="G11" s="385"/>
      <c r="H11" s="385"/>
      <c r="I11" s="385"/>
    </row>
    <row r="12" spans="2:10" s="39" customFormat="1" ht="6.75" customHeight="1">
      <c r="B12" s="392"/>
      <c r="C12" s="393"/>
      <c r="D12" s="393"/>
      <c r="E12" s="393"/>
      <c r="F12" s="393"/>
      <c r="G12" s="393"/>
      <c r="H12" s="393"/>
      <c r="I12" s="393"/>
    </row>
    <row r="13" spans="2:10" s="39" customFormat="1" ht="15.5">
      <c r="B13" s="394"/>
      <c r="C13" s="395"/>
      <c r="D13" s="395"/>
      <c r="E13" s="395"/>
      <c r="F13" s="395"/>
      <c r="G13" s="395"/>
      <c r="H13" s="395"/>
      <c r="I13" s="396"/>
    </row>
    <row r="14" spans="2:10" s="39" customFormat="1" ht="15.5">
      <c r="B14" s="397"/>
      <c r="C14" s="398"/>
      <c r="D14" s="398"/>
      <c r="E14" s="398"/>
      <c r="F14" s="398"/>
      <c r="G14" s="398"/>
      <c r="H14" s="398"/>
      <c r="I14" s="399"/>
    </row>
    <row r="15" spans="2:10" s="39" customFormat="1" ht="15.5">
      <c r="B15" s="397"/>
      <c r="C15" s="398"/>
      <c r="D15" s="398"/>
      <c r="E15" s="398"/>
      <c r="F15" s="398"/>
      <c r="G15" s="398"/>
      <c r="H15" s="398"/>
      <c r="I15" s="399"/>
    </row>
    <row r="16" spans="2:10" s="39" customFormat="1" ht="15.5">
      <c r="B16" s="397"/>
      <c r="C16" s="398"/>
      <c r="D16" s="398"/>
      <c r="E16" s="398"/>
      <c r="F16" s="398"/>
      <c r="G16" s="398"/>
      <c r="H16" s="398"/>
      <c r="I16" s="399"/>
    </row>
    <row r="17" spans="2:9" s="39" customFormat="1" ht="15.5">
      <c r="B17" s="397"/>
      <c r="C17" s="398"/>
      <c r="D17" s="398"/>
      <c r="E17" s="398"/>
      <c r="F17" s="398"/>
      <c r="G17" s="398"/>
      <c r="H17" s="398"/>
      <c r="I17" s="399"/>
    </row>
    <row r="18" spans="2:9" s="39" customFormat="1" ht="15.5">
      <c r="B18" s="397"/>
      <c r="C18" s="398"/>
      <c r="D18" s="398"/>
      <c r="E18" s="398"/>
      <c r="F18" s="398"/>
      <c r="G18" s="398"/>
      <c r="H18" s="398"/>
      <c r="I18" s="399"/>
    </row>
    <row r="19" spans="2:9" s="39" customFormat="1" ht="15.5">
      <c r="B19" s="397"/>
      <c r="C19" s="398"/>
      <c r="D19" s="398"/>
      <c r="E19" s="398"/>
      <c r="F19" s="398"/>
      <c r="G19" s="398"/>
      <c r="H19" s="398"/>
      <c r="I19" s="399"/>
    </row>
    <row r="20" spans="2:9" s="39" customFormat="1" ht="15.5">
      <c r="B20" s="400"/>
      <c r="C20" s="401"/>
      <c r="D20" s="401"/>
      <c r="E20" s="401"/>
      <c r="F20" s="401"/>
      <c r="G20" s="401"/>
      <c r="H20" s="401"/>
      <c r="I20" s="402"/>
    </row>
    <row r="21" spans="2:9" s="1" customFormat="1" ht="13">
      <c r="B21" s="49"/>
      <c r="C21" s="58"/>
      <c r="D21" s="58"/>
      <c r="E21" s="58"/>
      <c r="F21" s="58"/>
      <c r="G21" s="58"/>
      <c r="H21" s="58"/>
      <c r="I21" s="49"/>
    </row>
    <row r="22" spans="2:9" s="1" customFormat="1" ht="18.5">
      <c r="B22" s="382" t="s">
        <v>53</v>
      </c>
      <c r="C22" s="382"/>
      <c r="D22" s="382"/>
      <c r="E22" s="382"/>
      <c r="F22" s="382"/>
      <c r="G22" s="382"/>
      <c r="H22" s="382"/>
      <c r="I22" s="382"/>
    </row>
    <row r="23" spans="2:9" s="1" customFormat="1" ht="3.75" customHeight="1">
      <c r="B23" s="50"/>
      <c r="C23" s="49"/>
      <c r="D23" s="49"/>
      <c r="E23" s="49"/>
      <c r="F23" s="49"/>
      <c r="G23" s="49"/>
      <c r="H23" s="49"/>
      <c r="I23" s="49"/>
    </row>
    <row r="24" spans="2:9" s="39" customFormat="1" ht="15.75" customHeight="1">
      <c r="B24" s="59"/>
      <c r="C24" s="60"/>
      <c r="D24" s="60"/>
      <c r="E24" s="97" t="s">
        <v>75</v>
      </c>
      <c r="F24" s="97" t="s">
        <v>30</v>
      </c>
      <c r="G24" s="116" t="s">
        <v>31</v>
      </c>
      <c r="H24" s="113" t="s">
        <v>32</v>
      </c>
      <c r="I24" s="110" t="s">
        <v>232</v>
      </c>
    </row>
    <row r="25" spans="2:9" s="39" customFormat="1" ht="15.5">
      <c r="B25" s="371" t="s">
        <v>33</v>
      </c>
      <c r="C25" s="372"/>
      <c r="D25" s="373"/>
      <c r="E25" s="122"/>
      <c r="F25" s="123"/>
      <c r="G25" s="124"/>
      <c r="H25" s="124"/>
      <c r="I25" s="115"/>
    </row>
    <row r="26" spans="2:9" s="39" customFormat="1" ht="15.5">
      <c r="B26" s="371" t="s">
        <v>234</v>
      </c>
      <c r="C26" s="372"/>
      <c r="D26" s="403"/>
      <c r="E26" s="75"/>
      <c r="F26" s="125"/>
      <c r="G26" s="126"/>
      <c r="H26" s="126"/>
      <c r="I26" s="102" t="str">
        <f>IF(SUM(E26:H26)&gt;0,SUM(E26:H26),"-")</f>
        <v>-</v>
      </c>
    </row>
    <row r="27" spans="2:9" s="39" customFormat="1" ht="15.5">
      <c r="B27" s="371" t="s">
        <v>235</v>
      </c>
      <c r="C27" s="372"/>
      <c r="D27" s="403"/>
      <c r="E27" s="75"/>
      <c r="F27" s="125"/>
      <c r="G27" s="126"/>
      <c r="H27" s="126"/>
      <c r="I27" s="102" t="str">
        <f>IF(SUM(E27:H27)&gt;0,SUM(E27:H27),"-")</f>
        <v>-</v>
      </c>
    </row>
    <row r="28" spans="2:9" s="39" customFormat="1" ht="15.5">
      <c r="B28" s="371" t="s">
        <v>44</v>
      </c>
      <c r="C28" s="372"/>
      <c r="D28" s="403" t="s">
        <v>34</v>
      </c>
      <c r="E28" s="75"/>
      <c r="F28" s="125"/>
      <c r="G28" s="126"/>
      <c r="H28" s="126"/>
      <c r="I28" s="115"/>
    </row>
    <row r="29" spans="2:9" s="39" customFormat="1" ht="15.5">
      <c r="B29" s="371" t="s">
        <v>236</v>
      </c>
      <c r="C29" s="372"/>
      <c r="D29" s="403"/>
      <c r="E29" s="127"/>
      <c r="F29" s="128"/>
      <c r="G29" s="129"/>
      <c r="H29" s="129"/>
      <c r="I29" s="115"/>
    </row>
    <row r="30" spans="2:9" s="39" customFormat="1" ht="15.5">
      <c r="B30" s="371" t="s">
        <v>237</v>
      </c>
      <c r="C30" s="372"/>
      <c r="D30" s="403"/>
      <c r="E30" s="75"/>
      <c r="F30" s="125"/>
      <c r="G30" s="126"/>
      <c r="H30" s="126"/>
      <c r="I30" s="104" t="str">
        <f>IF(SUM(E30:H30)&gt;0,SUM(E30:H30),"-")</f>
        <v>-</v>
      </c>
    </row>
    <row r="31" spans="2:9" s="39" customFormat="1" ht="15.5">
      <c r="B31" s="371" t="s">
        <v>238</v>
      </c>
      <c r="C31" s="372"/>
      <c r="D31" s="403"/>
      <c r="E31" s="98">
        <v>0.03</v>
      </c>
      <c r="F31" s="96">
        <v>0.03</v>
      </c>
      <c r="G31" s="114">
        <v>0.03</v>
      </c>
      <c r="H31" s="114">
        <v>0.03</v>
      </c>
      <c r="I31" s="115"/>
    </row>
    <row r="32" spans="2:9" s="39" customFormat="1" ht="15.5">
      <c r="B32" s="371" t="s">
        <v>239</v>
      </c>
      <c r="C32" s="372"/>
      <c r="D32" s="403"/>
      <c r="E32" s="75"/>
      <c r="F32" s="125"/>
      <c r="G32" s="126"/>
      <c r="H32" s="126"/>
      <c r="I32" s="115"/>
    </row>
    <row r="33" spans="2:9" s="39" customFormat="1" ht="15.5">
      <c r="B33" s="371" t="s">
        <v>240</v>
      </c>
      <c r="C33" s="372"/>
      <c r="D33" s="403"/>
      <c r="E33" s="75"/>
      <c r="F33" s="125"/>
      <c r="G33" s="126"/>
      <c r="H33" s="126"/>
      <c r="I33" s="102" t="str">
        <f>IF(SUM(E33:H33)&gt;0,SUM(E33:H33),"-")</f>
        <v>-</v>
      </c>
    </row>
    <row r="34" spans="2:9" s="39" customFormat="1" ht="15.5">
      <c r="B34" s="371" t="s">
        <v>241</v>
      </c>
      <c r="C34" s="372"/>
      <c r="D34" s="403"/>
      <c r="E34" s="130"/>
      <c r="F34" s="131"/>
      <c r="G34" s="132"/>
      <c r="H34" s="132"/>
      <c r="I34" s="74" t="str">
        <f>IF(SUM(E34:H34)&gt;0,SUM(E34:H34),"-")</f>
        <v>-</v>
      </c>
    </row>
    <row r="35" spans="2:9" s="1" customFormat="1" ht="12.75" customHeight="1">
      <c r="B35" s="49"/>
      <c r="C35" s="49"/>
      <c r="D35" s="49"/>
      <c r="E35" s="49"/>
      <c r="F35" s="49"/>
      <c r="G35" s="49"/>
      <c r="H35" s="49"/>
      <c r="I35" s="49"/>
    </row>
    <row r="36" spans="2:9" s="40" customFormat="1" ht="18.5">
      <c r="B36" s="61" t="s">
        <v>52</v>
      </c>
      <c r="C36" s="62"/>
      <c r="D36" s="62"/>
      <c r="E36" s="62"/>
      <c r="F36" s="62"/>
      <c r="G36" s="62"/>
      <c r="H36" s="62"/>
      <c r="I36" s="62"/>
    </row>
    <row r="37" spans="2:9" s="39" customFormat="1" ht="15.5">
      <c r="B37" s="63" t="s">
        <v>45</v>
      </c>
      <c r="C37" s="60"/>
      <c r="D37" s="60"/>
      <c r="E37" s="60"/>
      <c r="F37" s="60"/>
      <c r="G37" s="60"/>
      <c r="H37" s="60"/>
      <c r="I37" s="60"/>
    </row>
    <row r="38" spans="2:9" s="1" customFormat="1" ht="12.75" customHeight="1">
      <c r="B38" s="50"/>
      <c r="C38" s="49"/>
      <c r="D38" s="49"/>
      <c r="E38" s="49"/>
      <c r="F38" s="49"/>
      <c r="G38" s="49"/>
      <c r="H38" s="49"/>
      <c r="I38" s="49"/>
    </row>
    <row r="39" spans="2:9" s="39" customFormat="1" ht="15.75" customHeight="1">
      <c r="B39" s="59"/>
      <c r="C39" s="60"/>
      <c r="D39" s="60"/>
      <c r="E39" s="97" t="s">
        <v>75</v>
      </c>
      <c r="F39" s="97" t="s">
        <v>30</v>
      </c>
      <c r="G39" s="116" t="s">
        <v>31</v>
      </c>
      <c r="H39" s="113" t="s">
        <v>246</v>
      </c>
      <c r="I39" s="118" t="s">
        <v>232</v>
      </c>
    </row>
    <row r="40" spans="2:9" s="39" customFormat="1" ht="15.5">
      <c r="B40" s="371" t="s">
        <v>33</v>
      </c>
      <c r="C40" s="372"/>
      <c r="D40" s="373"/>
      <c r="E40" s="122"/>
      <c r="F40" s="123"/>
      <c r="G40" s="124"/>
      <c r="H40" s="124"/>
      <c r="I40" s="101"/>
    </row>
    <row r="41" spans="2:9" s="39" customFormat="1" ht="15.5">
      <c r="B41" s="371" t="s">
        <v>234</v>
      </c>
      <c r="C41" s="372"/>
      <c r="D41" s="403"/>
      <c r="E41" s="75"/>
      <c r="F41" s="125"/>
      <c r="G41" s="126"/>
      <c r="H41" s="126"/>
      <c r="I41" s="102" t="str">
        <f>IF(SUM(E41:H41)&gt;0,SUM(E41:H41),"-")</f>
        <v>-</v>
      </c>
    </row>
    <row r="42" spans="2:9" s="39" customFormat="1" ht="15.5">
      <c r="B42" s="371" t="s">
        <v>235</v>
      </c>
      <c r="C42" s="372"/>
      <c r="D42" s="403"/>
      <c r="E42" s="75"/>
      <c r="F42" s="125"/>
      <c r="G42" s="126"/>
      <c r="H42" s="126"/>
      <c r="I42" s="102" t="str">
        <f>IF(SUM(E42:H42)&gt;0,SUM(E42:H42),"-")</f>
        <v>-</v>
      </c>
    </row>
    <row r="43" spans="2:9" s="39" customFormat="1" ht="15.5">
      <c r="B43" s="371" t="s">
        <v>44</v>
      </c>
      <c r="C43" s="372"/>
      <c r="D43" s="403" t="s">
        <v>34</v>
      </c>
      <c r="E43" s="75"/>
      <c r="F43" s="125"/>
      <c r="G43" s="126"/>
      <c r="H43" s="126"/>
      <c r="I43" s="103"/>
    </row>
    <row r="44" spans="2:9" s="39" customFormat="1" ht="15.5">
      <c r="B44" s="371" t="s">
        <v>236</v>
      </c>
      <c r="C44" s="372"/>
      <c r="D44" s="403"/>
      <c r="E44" s="127"/>
      <c r="F44" s="128"/>
      <c r="G44" s="129"/>
      <c r="H44" s="129"/>
      <c r="I44" s="103"/>
    </row>
    <row r="45" spans="2:9" s="39" customFormat="1" ht="15.5">
      <c r="B45" s="371" t="s">
        <v>237</v>
      </c>
      <c r="C45" s="372"/>
      <c r="D45" s="403"/>
      <c r="E45" s="75"/>
      <c r="F45" s="125"/>
      <c r="G45" s="126"/>
      <c r="H45" s="126"/>
      <c r="I45" s="104" t="str">
        <f>IF(SUM(E45:H45)&gt;0,SUM(E45:H45),"-")</f>
        <v>-</v>
      </c>
    </row>
    <row r="46" spans="2:9" s="39" customFormat="1" ht="15.5">
      <c r="B46" s="371" t="s">
        <v>238</v>
      </c>
      <c r="C46" s="372"/>
      <c r="D46" s="403"/>
      <c r="E46" s="98">
        <v>0.03</v>
      </c>
      <c r="F46" s="96">
        <v>0.03</v>
      </c>
      <c r="G46" s="114">
        <v>0.03</v>
      </c>
      <c r="H46" s="114">
        <v>0.03</v>
      </c>
      <c r="I46" s="103"/>
    </row>
    <row r="47" spans="2:9" s="39" customFormat="1" ht="15.5">
      <c r="B47" s="371" t="s">
        <v>239</v>
      </c>
      <c r="C47" s="372"/>
      <c r="D47" s="403"/>
      <c r="E47" s="75"/>
      <c r="F47" s="125"/>
      <c r="G47" s="126"/>
      <c r="H47" s="126"/>
      <c r="I47" s="103"/>
    </row>
    <row r="48" spans="2:9" s="39" customFormat="1" ht="15.5">
      <c r="B48" s="371" t="s">
        <v>240</v>
      </c>
      <c r="C48" s="372"/>
      <c r="D48" s="403"/>
      <c r="E48" s="75"/>
      <c r="F48" s="125"/>
      <c r="G48" s="126"/>
      <c r="H48" s="126"/>
      <c r="I48" s="102" t="str">
        <f>IF(SUM(E48:H48)&gt;0,SUM(E48:H48),"-")</f>
        <v>-</v>
      </c>
    </row>
    <row r="49" spans="2:17" s="39" customFormat="1" ht="15.5">
      <c r="B49" s="371" t="s">
        <v>241</v>
      </c>
      <c r="C49" s="372"/>
      <c r="D49" s="403"/>
      <c r="E49" s="75"/>
      <c r="F49" s="125"/>
      <c r="G49" s="126"/>
      <c r="H49" s="126"/>
      <c r="I49" s="102" t="str">
        <f>IF(SUM(E49:H49)&gt;0,SUM(E49:H49),"-")</f>
        <v>-</v>
      </c>
    </row>
    <row r="50" spans="2:17" s="39" customFormat="1" ht="31.25" customHeight="1">
      <c r="B50" s="434" t="s">
        <v>242</v>
      </c>
      <c r="C50" s="435"/>
      <c r="D50" s="436"/>
      <c r="E50" s="119" t="s">
        <v>2</v>
      </c>
      <c r="F50" s="120" t="s">
        <v>2</v>
      </c>
      <c r="G50" s="121" t="s">
        <v>2</v>
      </c>
      <c r="H50" s="121" t="s">
        <v>2</v>
      </c>
      <c r="I50" s="105"/>
    </row>
    <row r="51" spans="2:17" s="1" customFormat="1" ht="12.75" customHeight="1">
      <c r="B51" s="72"/>
      <c r="C51" s="72"/>
      <c r="D51" s="72"/>
      <c r="E51" s="72"/>
      <c r="F51" s="72"/>
      <c r="G51" s="72"/>
      <c r="H51" s="72"/>
      <c r="I51" s="72"/>
    </row>
    <row r="52" spans="2:17" s="39" customFormat="1" ht="15.5">
      <c r="B52" s="369" t="s">
        <v>54</v>
      </c>
      <c r="C52" s="369"/>
      <c r="D52" s="369"/>
      <c r="E52" s="369"/>
      <c r="F52" s="369"/>
      <c r="G52" s="369"/>
      <c r="H52" s="369"/>
      <c r="I52" s="369"/>
    </row>
    <row r="53" spans="2:17" s="39" customFormat="1" ht="15.5">
      <c r="B53" s="404"/>
      <c r="C53" s="405"/>
      <c r="D53" s="405"/>
      <c r="E53" s="405"/>
      <c r="F53" s="405"/>
      <c r="G53" s="405"/>
      <c r="H53" s="405"/>
      <c r="I53" s="406"/>
    </row>
    <row r="54" spans="2:17" s="39" customFormat="1" ht="15.5">
      <c r="B54" s="407"/>
      <c r="C54" s="408"/>
      <c r="D54" s="408"/>
      <c r="E54" s="408"/>
      <c r="F54" s="408"/>
      <c r="G54" s="408"/>
      <c r="H54" s="408"/>
      <c r="I54" s="409"/>
    </row>
    <row r="55" spans="2:17" s="39" customFormat="1" ht="15.5">
      <c r="B55" s="407"/>
      <c r="C55" s="408"/>
      <c r="D55" s="408"/>
      <c r="E55" s="408"/>
      <c r="F55" s="408"/>
      <c r="G55" s="408"/>
      <c r="H55" s="408"/>
      <c r="I55" s="409"/>
    </row>
    <row r="56" spans="2:17" s="39" customFormat="1" ht="15.5">
      <c r="B56" s="407"/>
      <c r="C56" s="408"/>
      <c r="D56" s="408"/>
      <c r="E56" s="408"/>
      <c r="F56" s="408"/>
      <c r="G56" s="408"/>
      <c r="H56" s="408"/>
      <c r="I56" s="409"/>
    </row>
    <row r="57" spans="2:17" s="39" customFormat="1" ht="15.5">
      <c r="B57" s="410"/>
      <c r="C57" s="411"/>
      <c r="D57" s="411"/>
      <c r="E57" s="411"/>
      <c r="F57" s="411"/>
      <c r="G57" s="411"/>
      <c r="H57" s="411"/>
      <c r="I57" s="412"/>
    </row>
    <row r="58" spans="2:17" s="1" customFormat="1" ht="12.75" customHeight="1"/>
    <row r="59" spans="2:17" s="40" customFormat="1" ht="18.5">
      <c r="B59" s="413" t="s">
        <v>59</v>
      </c>
      <c r="C59" s="413"/>
      <c r="D59" s="413"/>
      <c r="E59" s="413"/>
      <c r="F59" s="413"/>
      <c r="G59" s="413"/>
      <c r="H59" s="413"/>
      <c r="I59" s="413"/>
    </row>
    <row r="60" spans="2:17" s="1" customFormat="1" ht="12.75" customHeight="1"/>
    <row r="61" spans="2:17" s="48" customFormat="1" ht="66.75" customHeight="1">
      <c r="B61" s="80" t="s">
        <v>3</v>
      </c>
      <c r="C61" s="391" t="s">
        <v>58</v>
      </c>
      <c r="D61" s="391"/>
      <c r="E61" s="391"/>
      <c r="F61" s="391"/>
      <c r="G61" s="80" t="s">
        <v>48</v>
      </c>
      <c r="H61" s="117" t="s">
        <v>233</v>
      </c>
      <c r="I61" s="80" t="s">
        <v>231</v>
      </c>
      <c r="P61"/>
      <c r="Q61"/>
    </row>
    <row r="62" spans="2:17" s="1" customFormat="1" ht="15" customHeight="1">
      <c r="B62" s="78">
        <v>1</v>
      </c>
      <c r="C62" s="388"/>
      <c r="D62" s="389"/>
      <c r="E62" s="389"/>
      <c r="F62" s="390"/>
      <c r="G62" s="79"/>
      <c r="H62" s="112"/>
      <c r="I62" s="99">
        <v>0</v>
      </c>
    </row>
    <row r="63" spans="2:17" s="1" customFormat="1" ht="13">
      <c r="B63" s="78">
        <v>2</v>
      </c>
      <c r="C63" s="388"/>
      <c r="D63" s="389"/>
      <c r="E63" s="389"/>
      <c r="F63" s="390"/>
      <c r="G63" s="79"/>
      <c r="H63" s="112"/>
      <c r="I63" s="99">
        <v>0</v>
      </c>
    </row>
    <row r="64" spans="2:17" s="1" customFormat="1" ht="13">
      <c r="B64" s="78">
        <v>3</v>
      </c>
      <c r="C64" s="388"/>
      <c r="D64" s="389"/>
      <c r="E64" s="389"/>
      <c r="F64" s="390"/>
      <c r="G64" s="79"/>
      <c r="H64" s="112"/>
      <c r="I64" s="99">
        <v>0</v>
      </c>
    </row>
    <row r="65" spans="2:10" s="1" customFormat="1" ht="13">
      <c r="B65" s="78">
        <v>4</v>
      </c>
      <c r="C65" s="388"/>
      <c r="D65" s="389"/>
      <c r="E65" s="389"/>
      <c r="F65" s="390"/>
      <c r="G65" s="79"/>
      <c r="H65" s="112"/>
      <c r="I65" s="99">
        <v>0</v>
      </c>
    </row>
    <row r="66" spans="2:10" s="1" customFormat="1" ht="13">
      <c r="B66" s="78">
        <v>5</v>
      </c>
      <c r="C66" s="388"/>
      <c r="D66" s="389"/>
      <c r="E66" s="389"/>
      <c r="F66" s="390"/>
      <c r="G66" s="79"/>
      <c r="H66" s="112"/>
      <c r="I66" s="99">
        <v>0</v>
      </c>
    </row>
    <row r="67" spans="2:10" s="1" customFormat="1" ht="13">
      <c r="B67" s="78">
        <v>6</v>
      </c>
      <c r="C67" s="388"/>
      <c r="D67" s="389"/>
      <c r="E67" s="389"/>
      <c r="F67" s="390"/>
      <c r="G67" s="79"/>
      <c r="H67" s="112"/>
      <c r="I67" s="99">
        <v>0</v>
      </c>
    </row>
    <row r="68" spans="2:10" s="1" customFormat="1" ht="13">
      <c r="B68" s="78">
        <v>7</v>
      </c>
      <c r="C68" s="388"/>
      <c r="D68" s="389"/>
      <c r="E68" s="389"/>
      <c r="F68" s="390"/>
      <c r="G68" s="79"/>
      <c r="H68" s="112"/>
      <c r="I68" s="99">
        <v>0</v>
      </c>
    </row>
    <row r="69" spans="2:10" s="1" customFormat="1" ht="13">
      <c r="B69" s="78">
        <v>8</v>
      </c>
      <c r="C69" s="388"/>
      <c r="D69" s="389"/>
      <c r="E69" s="389"/>
      <c r="F69" s="390"/>
      <c r="G69" s="79"/>
      <c r="H69" s="112"/>
      <c r="I69" s="99">
        <v>0</v>
      </c>
    </row>
    <row r="70" spans="2:10" s="1" customFormat="1" ht="13">
      <c r="B70" s="78">
        <v>9</v>
      </c>
      <c r="C70" s="388"/>
      <c r="D70" s="389"/>
      <c r="E70" s="389"/>
      <c r="F70" s="390"/>
      <c r="G70" s="79"/>
      <c r="H70" s="112"/>
      <c r="I70" s="99">
        <v>0</v>
      </c>
    </row>
    <row r="71" spans="2:10" s="1" customFormat="1" ht="13">
      <c r="B71" s="78">
        <v>10</v>
      </c>
      <c r="C71" s="388"/>
      <c r="D71" s="389"/>
      <c r="E71" s="389"/>
      <c r="F71" s="390"/>
      <c r="G71" s="79"/>
      <c r="H71" s="112"/>
      <c r="I71" s="99">
        <v>0</v>
      </c>
    </row>
    <row r="72" spans="2:10" s="1" customFormat="1" ht="13" hidden="1" outlineLevel="1">
      <c r="B72" s="78">
        <v>11</v>
      </c>
      <c r="C72" s="388"/>
      <c r="D72" s="389"/>
      <c r="E72" s="389"/>
      <c r="F72" s="390"/>
      <c r="G72" s="81"/>
      <c r="H72" s="111"/>
      <c r="I72" s="106">
        <v>0</v>
      </c>
    </row>
    <row r="73" spans="2:10" s="1" customFormat="1" ht="13" hidden="1" outlineLevel="1">
      <c r="B73" s="78">
        <v>12</v>
      </c>
      <c r="C73" s="388"/>
      <c r="D73" s="389"/>
      <c r="E73" s="389"/>
      <c r="F73" s="390"/>
      <c r="G73" s="81"/>
      <c r="H73" s="111"/>
      <c r="I73" s="106">
        <v>0</v>
      </c>
    </row>
    <row r="74" spans="2:10" s="1" customFormat="1" ht="13" hidden="1" outlineLevel="1">
      <c r="B74" s="78">
        <v>13</v>
      </c>
      <c r="C74" s="388"/>
      <c r="D74" s="389"/>
      <c r="E74" s="389"/>
      <c r="F74" s="390"/>
      <c r="G74" s="81"/>
      <c r="H74" s="111"/>
      <c r="I74" s="106">
        <v>0</v>
      </c>
    </row>
    <row r="75" spans="2:10" s="1" customFormat="1" ht="13" hidden="1" outlineLevel="1">
      <c r="B75" s="78">
        <v>14</v>
      </c>
      <c r="C75" s="388"/>
      <c r="D75" s="389"/>
      <c r="E75" s="389"/>
      <c r="F75" s="390"/>
      <c r="G75" s="81"/>
      <c r="H75" s="111"/>
      <c r="I75" s="106">
        <v>0</v>
      </c>
    </row>
    <row r="76" spans="2:10" s="1" customFormat="1" ht="13" hidden="1" outlineLevel="1">
      <c r="B76" s="78">
        <v>15</v>
      </c>
      <c r="C76" s="388"/>
      <c r="D76" s="389"/>
      <c r="E76" s="389"/>
      <c r="F76" s="390"/>
      <c r="G76" s="81"/>
      <c r="H76" s="111"/>
      <c r="I76" s="106">
        <v>0</v>
      </c>
    </row>
    <row r="77" spans="2:10" s="1" customFormat="1" ht="13" hidden="1" outlineLevel="1">
      <c r="B77" s="78">
        <v>16</v>
      </c>
      <c r="C77" s="388"/>
      <c r="D77" s="389"/>
      <c r="E77" s="389"/>
      <c r="F77" s="390"/>
      <c r="G77" s="81"/>
      <c r="H77" s="111"/>
      <c r="I77" s="106">
        <v>0</v>
      </c>
    </row>
    <row r="78" spans="2:10" s="1" customFormat="1" ht="13" hidden="1" outlineLevel="1">
      <c r="B78" s="78">
        <v>17</v>
      </c>
      <c r="C78" s="388"/>
      <c r="D78" s="389"/>
      <c r="E78" s="389"/>
      <c r="F78" s="390"/>
      <c r="G78" s="81"/>
      <c r="H78" s="111"/>
      <c r="I78" s="106">
        <v>0</v>
      </c>
    </row>
    <row r="79" spans="2:10" s="1" customFormat="1" ht="13" hidden="1" outlineLevel="1">
      <c r="B79" s="78">
        <v>18</v>
      </c>
      <c r="C79" s="388"/>
      <c r="D79" s="389"/>
      <c r="E79" s="389"/>
      <c r="F79" s="390"/>
      <c r="G79" s="81"/>
      <c r="H79" s="111"/>
      <c r="I79" s="106">
        <v>0</v>
      </c>
    </row>
    <row r="80" spans="2:10" s="1" customFormat="1" ht="13" hidden="1" outlineLevel="1">
      <c r="B80" s="78">
        <v>19</v>
      </c>
      <c r="C80" s="388"/>
      <c r="D80" s="389"/>
      <c r="E80" s="389"/>
      <c r="F80" s="390"/>
      <c r="G80" s="81"/>
      <c r="H80" s="111"/>
      <c r="I80" s="106">
        <v>0</v>
      </c>
      <c r="J80" s="93"/>
    </row>
    <row r="81" spans="2:21" s="1" customFormat="1" ht="13" hidden="1" outlineLevel="1">
      <c r="B81" s="78">
        <v>20</v>
      </c>
      <c r="C81" s="388"/>
      <c r="D81" s="389"/>
      <c r="E81" s="389"/>
      <c r="F81" s="390"/>
      <c r="G81" s="81"/>
      <c r="H81" s="111"/>
      <c r="I81" s="106">
        <v>0</v>
      </c>
      <c r="J81" s="93"/>
    </row>
    <row r="82" spans="2:21" s="1" customFormat="1" ht="13" collapsed="1">
      <c r="B82" s="419" t="s">
        <v>4</v>
      </c>
      <c r="C82" s="420"/>
      <c r="D82" s="420"/>
      <c r="E82" s="420"/>
      <c r="F82" s="420"/>
      <c r="G82" s="420"/>
      <c r="H82" s="420"/>
      <c r="I82" s="421"/>
      <c r="J82" s="93"/>
    </row>
    <row r="83" spans="2:21" s="1" customFormat="1" ht="13">
      <c r="B83" s="82" t="s">
        <v>81</v>
      </c>
      <c r="C83" s="82"/>
      <c r="D83" s="82"/>
      <c r="E83" s="82"/>
      <c r="F83" s="83"/>
      <c r="G83" s="432" t="s">
        <v>5</v>
      </c>
      <c r="H83" s="432"/>
      <c r="I83" s="100">
        <f>SUM(I62:I81)</f>
        <v>0</v>
      </c>
      <c r="J83" s="93"/>
    </row>
    <row r="84" spans="2:21" s="39" customFormat="1" ht="12.75" customHeight="1">
      <c r="B84" s="422" t="str">
        <f>IF(AND(I83&gt;0,I83&lt;10000),"Bitte beachten Sie, dass die Mindestinvestitionskosten von 10.000 EUR nicht gegeben sind.","")</f>
        <v/>
      </c>
      <c r="C84" s="422"/>
      <c r="D84" s="422"/>
      <c r="E84" s="422"/>
      <c r="F84" s="422"/>
      <c r="G84" s="422"/>
      <c r="H84" s="422"/>
      <c r="I84" s="422"/>
      <c r="J84" s="95"/>
    </row>
    <row r="85" spans="2:21" s="1" customFormat="1" ht="12.75" customHeight="1">
      <c r="B85" s="51"/>
      <c r="C85" s="51"/>
      <c r="D85" s="51"/>
      <c r="E85" s="51"/>
      <c r="F85" s="51"/>
      <c r="G85" s="51"/>
      <c r="H85" s="52"/>
      <c r="I85" s="52"/>
      <c r="J85" s="72"/>
    </row>
    <row r="86" spans="2:21" s="1" customFormat="1" ht="18.5">
      <c r="B86" s="413" t="s">
        <v>51</v>
      </c>
      <c r="C86" s="413"/>
      <c r="D86" s="413"/>
      <c r="E86" s="413"/>
      <c r="F86" s="413"/>
      <c r="G86" s="413"/>
      <c r="H86" s="413"/>
      <c r="I86" s="413"/>
      <c r="J86" s="64"/>
    </row>
    <row r="87" spans="2:21" ht="3.75" customHeight="1">
      <c r="B87" s="66"/>
      <c r="C87" s="66"/>
      <c r="D87" s="66"/>
      <c r="E87" s="66"/>
      <c r="F87" s="66"/>
      <c r="G87" s="66"/>
      <c r="H87" s="66"/>
      <c r="I87" s="66"/>
      <c r="J87" s="66"/>
    </row>
    <row r="88" spans="2:21" s="40" customFormat="1" ht="18.5">
      <c r="B88" s="431" t="s">
        <v>76</v>
      </c>
      <c r="C88" s="431"/>
      <c r="D88" s="431"/>
      <c r="E88" s="431"/>
      <c r="F88" s="431"/>
      <c r="G88" s="431"/>
      <c r="H88" s="431"/>
      <c r="I88" s="431"/>
      <c r="J88" s="431"/>
    </row>
    <row r="89" spans="2:21" s="1" customFormat="1" ht="31.5" customHeight="1">
      <c r="B89" s="41" t="s">
        <v>37</v>
      </c>
      <c r="C89" s="433" t="s">
        <v>82</v>
      </c>
      <c r="D89" s="433"/>
      <c r="E89" s="433"/>
      <c r="F89" s="433"/>
      <c r="G89" s="433"/>
      <c r="H89" s="433"/>
      <c r="I89" s="433"/>
      <c r="J89" s="76"/>
    </row>
    <row r="90" spans="2:21" s="1" customFormat="1" ht="12.75" customHeight="1">
      <c r="B90" s="43"/>
      <c r="C90" s="73"/>
      <c r="D90" s="73"/>
      <c r="E90" s="73"/>
      <c r="F90" s="73"/>
      <c r="G90" s="73"/>
      <c r="H90" s="73"/>
      <c r="I90" s="73"/>
      <c r="J90" s="73"/>
    </row>
    <row r="91" spans="2:21" s="42" customFormat="1" ht="15.5">
      <c r="B91" s="92" t="s">
        <v>243</v>
      </c>
      <c r="D91" s="77"/>
      <c r="E91" s="77"/>
      <c r="F91" s="77"/>
      <c r="G91" s="77"/>
      <c r="H91" s="77"/>
      <c r="I91" s="77"/>
      <c r="J91" s="77"/>
    </row>
    <row r="92" spans="2:21" s="42" customFormat="1" ht="15.5">
      <c r="C92" s="88" t="s">
        <v>39</v>
      </c>
      <c r="D92" s="426"/>
      <c r="E92" s="427"/>
      <c r="F92" s="427"/>
      <c r="G92" s="427"/>
      <c r="H92" s="428"/>
      <c r="J92" s="73"/>
      <c r="L92" s="53"/>
      <c r="M92" s="53"/>
      <c r="N92" s="53"/>
      <c r="O92" s="53"/>
      <c r="P92" s="53"/>
      <c r="Q92" s="53"/>
      <c r="R92" s="53"/>
      <c r="S92" s="53"/>
      <c r="T92" s="53"/>
      <c r="U92" s="53"/>
    </row>
    <row r="93" spans="2:21" s="42" customFormat="1" ht="15.5">
      <c r="C93" s="89" t="s">
        <v>40</v>
      </c>
      <c r="D93" s="426"/>
      <c r="E93" s="427"/>
      <c r="F93" s="427"/>
      <c r="G93" s="427"/>
      <c r="H93" s="428"/>
      <c r="J93" s="73"/>
      <c r="L93" s="53"/>
      <c r="M93" s="53"/>
      <c r="N93" s="53"/>
      <c r="O93" s="53"/>
      <c r="P93" s="53"/>
      <c r="Q93" s="53"/>
      <c r="R93" s="53"/>
      <c r="S93" s="53"/>
      <c r="T93" s="53"/>
      <c r="U93" s="53"/>
    </row>
    <row r="94" spans="2:21" s="42" customFormat="1" ht="15.5">
      <c r="C94" s="89" t="s">
        <v>41</v>
      </c>
      <c r="D94" s="426"/>
      <c r="E94" s="427"/>
      <c r="F94" s="427"/>
      <c r="G94" s="427"/>
      <c r="H94" s="428"/>
      <c r="J94" s="73"/>
      <c r="L94" s="53"/>
      <c r="M94" s="53"/>
      <c r="N94" s="53"/>
      <c r="O94" s="53"/>
      <c r="P94" s="53"/>
      <c r="Q94" s="53"/>
      <c r="R94" s="53"/>
      <c r="S94" s="53"/>
      <c r="T94" s="53"/>
      <c r="U94" s="53"/>
    </row>
    <row r="95" spans="2:21" s="53" customFormat="1" ht="24" customHeight="1" thickBot="1">
      <c r="C95" s="54"/>
      <c r="D95" s="54"/>
      <c r="E95" s="55"/>
      <c r="F95" s="55"/>
      <c r="G95" s="55"/>
      <c r="H95" s="55"/>
      <c r="I95" s="55"/>
      <c r="J95" s="84"/>
    </row>
    <row r="96" spans="2:21" s="42" customFormat="1" ht="50.25" customHeight="1" thickBot="1">
      <c r="B96" s="423" t="s">
        <v>244</v>
      </c>
      <c r="C96" s="424"/>
      <c r="D96" s="424"/>
      <c r="E96" s="424"/>
      <c r="F96" s="424"/>
      <c r="G96" s="424"/>
      <c r="H96" s="424"/>
      <c r="I96" s="425"/>
      <c r="J96" s="91"/>
      <c r="L96" s="53"/>
      <c r="M96" s="53"/>
      <c r="N96" s="53"/>
      <c r="O96" s="53"/>
      <c r="P96" s="53"/>
      <c r="Q96" s="53"/>
      <c r="R96" s="53"/>
      <c r="S96" s="53"/>
      <c r="T96" s="53"/>
      <c r="U96" s="53"/>
    </row>
    <row r="97" spans="1:10" s="53" customFormat="1" ht="15.5">
      <c r="C97" s="54"/>
      <c r="D97" s="54"/>
      <c r="E97" s="55"/>
      <c r="F97" s="55"/>
      <c r="G97" s="55"/>
      <c r="H97" s="55"/>
      <c r="I97" s="55"/>
      <c r="J97" s="84"/>
    </row>
    <row r="98" spans="1:10" s="1" customFormat="1" ht="18.5">
      <c r="A98" s="65"/>
      <c r="B98" s="413" t="s">
        <v>230</v>
      </c>
      <c r="C98" s="413"/>
      <c r="D98" s="413"/>
      <c r="E98" s="413"/>
      <c r="F98" s="413"/>
      <c r="G98" s="413"/>
      <c r="H98" s="413"/>
      <c r="I98" s="68"/>
      <c r="J98" s="65"/>
    </row>
    <row r="99" spans="1:10" s="1" customFormat="1" ht="18.5">
      <c r="A99" s="65"/>
      <c r="B99" s="44"/>
      <c r="C99" s="3"/>
      <c r="D99" s="3"/>
      <c r="E99" s="3"/>
      <c r="F99" s="3"/>
      <c r="G99" s="3"/>
      <c r="H99" s="45"/>
      <c r="I99" s="45"/>
      <c r="J99" s="85"/>
    </row>
    <row r="100" spans="1:10" s="1" customFormat="1" ht="14.5">
      <c r="A100" s="65"/>
      <c r="B100" s="46"/>
      <c r="C100" s="46"/>
      <c r="D100" s="46"/>
      <c r="E100" s="46"/>
      <c r="F100" s="46"/>
      <c r="G100" s="46"/>
      <c r="H100" s="46"/>
      <c r="I100" s="46"/>
      <c r="J100" s="86"/>
    </row>
    <row r="101" spans="1:10" s="1" customFormat="1" ht="50" customHeight="1">
      <c r="A101" s="65"/>
      <c r="B101" s="47" t="s">
        <v>42</v>
      </c>
      <c r="C101" s="429" t="s">
        <v>228</v>
      </c>
      <c r="D101" s="430"/>
      <c r="E101" s="430"/>
      <c r="F101" s="430"/>
      <c r="G101"/>
      <c r="H101" s="109"/>
    </row>
    <row r="102" spans="1:10" s="1" customFormat="1" ht="29.25" customHeight="1">
      <c r="A102" s="65"/>
      <c r="C102" s="414" t="s">
        <v>228</v>
      </c>
      <c r="D102" s="414"/>
      <c r="E102" s="414"/>
      <c r="F102" s="414"/>
      <c r="H102" s="108"/>
    </row>
    <row r="103" spans="1:10" s="1" customFormat="1" ht="15" customHeight="1">
      <c r="A103" s="65"/>
      <c r="B103" s="69"/>
      <c r="C103" s="69"/>
      <c r="D103" s="69"/>
      <c r="E103" s="69"/>
      <c r="I103" s="69"/>
      <c r="J103" s="87"/>
    </row>
    <row r="104" spans="1:10" s="1" customFormat="1" ht="35.25" customHeight="1">
      <c r="A104" s="65"/>
      <c r="B104" s="47"/>
      <c r="C104" s="416"/>
      <c r="D104" s="417"/>
      <c r="E104" s="417"/>
      <c r="F104" s="417"/>
      <c r="G104"/>
      <c r="J104" s="65"/>
    </row>
    <row r="105" spans="1:10" s="1" customFormat="1" ht="13">
      <c r="A105" s="65"/>
      <c r="C105" s="418" t="s">
        <v>43</v>
      </c>
      <c r="D105" s="418"/>
      <c r="E105" s="418"/>
      <c r="F105" s="418"/>
      <c r="J105" s="65"/>
    </row>
    <row r="106" spans="1:10" s="1" customFormat="1" ht="13">
      <c r="A106" s="65"/>
      <c r="J106" s="65"/>
    </row>
    <row r="107" spans="1:10" s="1" customFormat="1" ht="50" customHeight="1">
      <c r="A107" s="65"/>
      <c r="B107" s="47" t="s">
        <v>42</v>
      </c>
      <c r="C107" s="429" t="s">
        <v>229</v>
      </c>
      <c r="D107" s="430"/>
      <c r="E107" s="430"/>
      <c r="F107" s="430"/>
      <c r="G107"/>
      <c r="H107" s="109"/>
    </row>
    <row r="108" spans="1:10" s="1" customFormat="1" ht="26.25" customHeight="1">
      <c r="A108" s="65"/>
      <c r="C108" s="414" t="s">
        <v>229</v>
      </c>
      <c r="D108" s="414"/>
      <c r="E108" s="414"/>
      <c r="F108" s="415"/>
      <c r="H108" s="108"/>
    </row>
    <row r="109" spans="1:10" s="1" customFormat="1" ht="13">
      <c r="A109" s="65"/>
      <c r="B109" s="69"/>
      <c r="C109" s="69"/>
      <c r="D109" s="69"/>
      <c r="E109" s="69"/>
      <c r="J109" s="65"/>
    </row>
    <row r="110" spans="1:10" s="1" customFormat="1" ht="36" customHeight="1">
      <c r="A110" s="65"/>
      <c r="B110" s="47"/>
      <c r="C110" s="416"/>
      <c r="D110" s="417"/>
      <c r="E110" s="417"/>
      <c r="F110" s="417"/>
      <c r="G110"/>
      <c r="J110" s="65"/>
    </row>
    <row r="111" spans="1:10" s="1" customFormat="1" ht="14.5">
      <c r="A111" s="65"/>
      <c r="C111" s="418" t="s">
        <v>43</v>
      </c>
      <c r="D111" s="418"/>
      <c r="E111" s="418"/>
      <c r="F111" s="415"/>
      <c r="J111" s="65"/>
    </row>
    <row r="112" spans="1:10" ht="15.65" customHeight="1">
      <c r="B112" s="107"/>
      <c r="C112" s="107"/>
      <c r="D112" s="107"/>
      <c r="E112" s="107"/>
      <c r="F112" s="107"/>
    </row>
    <row r="113" spans="2:6" ht="15.65" customHeight="1">
      <c r="B113" s="87"/>
      <c r="C113" s="87"/>
      <c r="D113" s="87"/>
      <c r="E113" s="87"/>
      <c r="F113" s="87"/>
    </row>
    <row r="114" spans="2:6" ht="15.65" customHeight="1">
      <c r="B114" s="87"/>
      <c r="C114" s="87"/>
      <c r="D114" s="87"/>
      <c r="E114" s="87"/>
      <c r="F114" s="87"/>
    </row>
  </sheetData>
  <sheetProtection selectLockedCells="1"/>
  <mergeCells count="75">
    <mergeCell ref="C104:F104"/>
    <mergeCell ref="C105:F105"/>
    <mergeCell ref="C107:F107"/>
    <mergeCell ref="B43:D43"/>
    <mergeCell ref="B44:D44"/>
    <mergeCell ref="B45:D45"/>
    <mergeCell ref="B46:D46"/>
    <mergeCell ref="B47:D47"/>
    <mergeCell ref="B48:D48"/>
    <mergeCell ref="B49:D49"/>
    <mergeCell ref="B50:D50"/>
    <mergeCell ref="D92:H92"/>
    <mergeCell ref="C74:F74"/>
    <mergeCell ref="C63:F63"/>
    <mergeCell ref="C64:F64"/>
    <mergeCell ref="C78:F78"/>
    <mergeCell ref="C108:F108"/>
    <mergeCell ref="C110:F110"/>
    <mergeCell ref="C111:F111"/>
    <mergeCell ref="C81:F81"/>
    <mergeCell ref="B82:I82"/>
    <mergeCell ref="B86:I86"/>
    <mergeCell ref="B84:I84"/>
    <mergeCell ref="B96:I96"/>
    <mergeCell ref="D94:H94"/>
    <mergeCell ref="B98:H98"/>
    <mergeCell ref="C101:F101"/>
    <mergeCell ref="C102:F102"/>
    <mergeCell ref="B88:J88"/>
    <mergeCell ref="G83:H83"/>
    <mergeCell ref="D93:H93"/>
    <mergeCell ref="C89:I89"/>
    <mergeCell ref="B53:I57"/>
    <mergeCell ref="B59:I59"/>
    <mergeCell ref="C79:F79"/>
    <mergeCell ref="C80:F80"/>
    <mergeCell ref="C75:F75"/>
    <mergeCell ref="C76:F76"/>
    <mergeCell ref="C77:F77"/>
    <mergeCell ref="C62:F62"/>
    <mergeCell ref="C73:F73"/>
    <mergeCell ref="C70:F70"/>
    <mergeCell ref="C71:F71"/>
    <mergeCell ref="C72:F72"/>
    <mergeCell ref="C65:F65"/>
    <mergeCell ref="C66:F66"/>
    <mergeCell ref="C67:F67"/>
    <mergeCell ref="C68:F68"/>
    <mergeCell ref="C69:F69"/>
    <mergeCell ref="C61:F61"/>
    <mergeCell ref="B12:I12"/>
    <mergeCell ref="B13:I20"/>
    <mergeCell ref="B40:D40"/>
    <mergeCell ref="B41:D41"/>
    <mergeCell ref="B42:D42"/>
    <mergeCell ref="B26:D26"/>
    <mergeCell ref="B27:D27"/>
    <mergeCell ref="B28:D28"/>
    <mergeCell ref="B29:D29"/>
    <mergeCell ref="B30:D30"/>
    <mergeCell ref="B31:D31"/>
    <mergeCell ref="B32:D32"/>
    <mergeCell ref="B33:D33"/>
    <mergeCell ref="B34:D34"/>
    <mergeCell ref="B52:I52"/>
    <mergeCell ref="B3:G3"/>
    <mergeCell ref="B25:D25"/>
    <mergeCell ref="E9:G9"/>
    <mergeCell ref="B5:C5"/>
    <mergeCell ref="D5:I5"/>
    <mergeCell ref="B22:I22"/>
    <mergeCell ref="B7:I7"/>
    <mergeCell ref="B10:E10"/>
    <mergeCell ref="B11:I11"/>
    <mergeCell ref="C9:D9"/>
  </mergeCells>
  <phoneticPr fontId="23" type="noConversion"/>
  <dataValidations count="2">
    <dataValidation type="list" allowBlank="1" showInputMessage="1" showErrorMessage="1" sqref="E50:G50 H50" xr:uid="{92068D79-D062-4482-A9E9-0AE0EC319E0A}">
      <mc:AlternateContent xmlns:x12ac="http://schemas.microsoft.com/office/spreadsheetml/2011/1/ac" xmlns:mc="http://schemas.openxmlformats.org/markup-compatibility/2006">
        <mc:Choice Requires="x12ac">
          <x12ac:list>bitte auswählen,Direktverdamfer,"Kälteträger (Sole, Eiswasser,…)",</x12ac:list>
        </mc:Choice>
        <mc:Fallback>
          <formula1>"bitte auswählen,Direktverdamfer,Kälteträger (Sole, Eiswasser,…),"</formula1>
        </mc:Fallback>
      </mc:AlternateContent>
    </dataValidation>
    <dataValidation type="decimal" operator="greaterThanOrEqual" allowBlank="1" showInputMessage="1" showErrorMessage="1" sqref="I62:I71" xr:uid="{6E9AE898-CDA5-42B4-AAB3-4F967CC9EE5E}">
      <formula1>0</formula1>
    </dataValidation>
  </dataValidations>
  <printOptions horizontalCentered="1"/>
  <pageMargins left="0.25520833333333331" right="0.14583333333333334" top="0.75" bottom="0.75" header="0.3" footer="0.3"/>
  <pageSetup paperSize="9" scale="70" fitToHeight="4" orientation="portrait" r:id="rId1"/>
  <headerFooter alignWithMargins="0">
    <oddFooter>&amp;L&amp;9&amp;K87888AVersion 06/2024&amp;R&amp;9&amp;K87888ASeite &amp;P von &amp;N</oddFooter>
  </headerFooter>
  <rowBreaks count="1" manualBreakCount="1">
    <brk id="58" max="16383" man="1"/>
  </rowBreaks>
  <colBreaks count="1" manualBreakCount="1">
    <brk id="9" max="113"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94514F02-E5D9-4869-AC43-C05E8F051989}">
            <xm:f>(#REF!=Dropdownliste!$D$2)</xm:f>
            <x14:dxf>
              <font>
                <strike/>
                <color auto="1"/>
              </font>
              <fill>
                <patternFill>
                  <bgColor theme="2" tint="-9.9948118533890809E-2"/>
                </patternFill>
              </fill>
            </x14:dxf>
          </x14:cfRule>
          <xm:sqref>B62:B82</xm:sqref>
        </x14:conditionalFormatting>
        <x14:conditionalFormatting xmlns:xm="http://schemas.microsoft.com/office/excel/2006/main">
          <x14:cfRule type="expression" priority="5" id="{5E8E0AE4-8E49-4520-AA8C-16C527E087B2}">
            <xm:f>(#REF!=Dropdownliste!$D$2)</xm:f>
            <x14:dxf>
              <font>
                <strike/>
                <color auto="1"/>
              </font>
              <fill>
                <patternFill>
                  <bgColor theme="2" tint="-9.9948118533890809E-2"/>
                </patternFill>
              </fill>
            </x14:dxf>
          </x14:cfRule>
          <xm:sqref>B59:I60 B61:G61 I61:I81 G62:G81 B83:G83 I83 B84 B85:H85</xm:sqref>
        </x14:conditionalFormatting>
        <x14:conditionalFormatting xmlns:xm="http://schemas.microsoft.com/office/excel/2006/main">
          <x14:cfRule type="expression" priority="2" id="{A9EABD41-7EC1-4179-9B59-7D472A6D93F8}">
            <xm:f>(#REF!=Dropdownliste!$D$2)</xm:f>
            <x14:dxf>
              <font>
                <strike/>
                <color auto="1"/>
              </font>
              <fill>
                <patternFill>
                  <bgColor theme="2" tint="-9.9948118533890809E-2"/>
                </patternFill>
              </fill>
            </x14:dxf>
          </x14:cfRule>
          <xm:sqref>C62:C81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D6B1303-8335-4FD3-A132-B734BD0AEF7A}">
          <x14:formula1>
            <xm:f>Dropdownliste!$L$2:$L$4</xm:f>
          </x14:formula1>
          <xm:sqref>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E0847-229A-4764-91A7-E5E80ECF2397}">
  <dimension ref="A1:J41"/>
  <sheetViews>
    <sheetView showGridLines="0" topLeftCell="B5" zoomScaleNormal="100" workbookViewId="0">
      <selection activeCell="F11" sqref="F11"/>
    </sheetView>
  </sheetViews>
  <sheetFormatPr baseColWidth="10" defaultColWidth="3.6328125" defaultRowHeight="13"/>
  <cols>
    <col min="1" max="1" width="2.08984375" style="1" hidden="1" customWidth="1"/>
    <col min="2" max="2" width="4.36328125" style="1" customWidth="1"/>
    <col min="3" max="3" width="13.90625" style="1" customWidth="1"/>
    <col min="4" max="4" width="14.453125" style="1" customWidth="1"/>
    <col min="5" max="5" width="26.6328125" style="1" customWidth="1"/>
    <col min="6" max="7" width="29.90625" style="1" customWidth="1"/>
    <col min="8" max="8" width="9.6328125" style="1" customWidth="1"/>
    <col min="9" max="9" width="14.453125" style="1" customWidth="1"/>
    <col min="10" max="10" width="26.54296875" style="1" customWidth="1"/>
    <col min="11" max="16384" width="3.6328125" style="1"/>
  </cols>
  <sheetData>
    <row r="1" spans="2:10" hidden="1"/>
    <row r="2" spans="2:10" customFormat="1" ht="32.4" hidden="1" customHeight="1">
      <c r="B2" s="352"/>
      <c r="C2" s="353"/>
      <c r="D2" s="353"/>
      <c r="E2" s="353"/>
      <c r="F2" s="353"/>
      <c r="G2" s="37"/>
      <c r="H2" s="37"/>
      <c r="I2" s="37"/>
    </row>
    <row r="3" spans="2:10" customFormat="1" ht="16.25" hidden="1" customHeight="1">
      <c r="B3" s="266"/>
      <c r="C3" s="266"/>
      <c r="D3" s="266"/>
      <c r="E3" s="266"/>
      <c r="F3" s="266"/>
      <c r="G3" s="1"/>
      <c r="H3" s="1"/>
      <c r="I3" s="1"/>
    </row>
    <row r="4" spans="2:10" customFormat="1" ht="42" hidden="1" customHeight="1">
      <c r="B4" s="266"/>
      <c r="C4" s="356"/>
      <c r="D4" s="356"/>
      <c r="E4" s="356"/>
      <c r="F4" s="356"/>
      <c r="G4" s="356"/>
      <c r="H4" s="1"/>
      <c r="I4" s="1"/>
    </row>
    <row r="5" spans="2:10" s="158" customFormat="1" ht="31.5" customHeight="1">
      <c r="B5" s="303" t="s">
        <v>439</v>
      </c>
      <c r="C5" s="303"/>
      <c r="D5" s="303"/>
      <c r="E5" s="303"/>
      <c r="F5" s="303"/>
    </row>
    <row r="6" spans="2:10" ht="10.25" customHeight="1">
      <c r="B6" s="38"/>
      <c r="C6" s="38"/>
      <c r="D6" s="38"/>
      <c r="E6" s="38"/>
      <c r="F6" s="38"/>
    </row>
    <row r="7" spans="2:10" s="39" customFormat="1" ht="18.75" customHeight="1">
      <c r="B7" s="355" t="s">
        <v>446</v>
      </c>
      <c r="C7" s="355"/>
      <c r="D7" s="355"/>
      <c r="E7" s="355"/>
      <c r="F7" s="355"/>
      <c r="G7" s="355"/>
      <c r="H7" s="355"/>
    </row>
    <row r="8" spans="2:10" s="39" customFormat="1" ht="18.75" customHeight="1">
      <c r="B8" s="344" t="s">
        <v>448</v>
      </c>
      <c r="C8" s="345"/>
      <c r="D8" s="345"/>
      <c r="E8" s="345"/>
      <c r="F8" s="345"/>
      <c r="G8" s="217"/>
      <c r="H8" s="219"/>
    </row>
    <row r="9" spans="2:10" ht="29.4" customHeight="1">
      <c r="B9" s="5"/>
      <c r="C9" s="231"/>
      <c r="D9" s="231"/>
      <c r="E9" s="231"/>
      <c r="F9" s="231"/>
      <c r="G9" s="297" t="s">
        <v>436</v>
      </c>
      <c r="H9" s="5"/>
      <c r="I9" s="5"/>
    </row>
    <row r="10" spans="2:10" s="67" customFormat="1" ht="31.5" customHeight="1">
      <c r="B10" s="139"/>
      <c r="C10" s="139"/>
      <c r="D10" s="140"/>
      <c r="E10" s="145"/>
      <c r="F10" s="298" t="s">
        <v>449</v>
      </c>
      <c r="G10" s="284" t="s">
        <v>347</v>
      </c>
      <c r="H10" s="140"/>
      <c r="I10" s="230"/>
    </row>
    <row r="11" spans="2:10" ht="18" customHeight="1">
      <c r="B11" s="139"/>
      <c r="C11" s="441" t="s">
        <v>440</v>
      </c>
      <c r="D11" s="441"/>
      <c r="E11" s="442"/>
      <c r="F11" s="259"/>
      <c r="G11" s="233"/>
      <c r="H11" s="140"/>
      <c r="I11" s="5"/>
    </row>
    <row r="12" spans="2:10" ht="18" customHeight="1">
      <c r="B12" s="139"/>
      <c r="C12" s="441" t="s">
        <v>441</v>
      </c>
      <c r="D12" s="441"/>
      <c r="E12" s="442"/>
      <c r="F12" s="438"/>
      <c r="G12" s="386"/>
      <c r="H12" s="140"/>
      <c r="I12" s="5"/>
    </row>
    <row r="13" spans="2:10" ht="18" customHeight="1">
      <c r="B13" s="139"/>
      <c r="C13" s="439" t="s">
        <v>442</v>
      </c>
      <c r="D13" s="439"/>
      <c r="E13" s="440"/>
      <c r="F13" s="259"/>
      <c r="G13" s="233"/>
      <c r="H13" s="140"/>
      <c r="I13" s="5"/>
    </row>
    <row r="14" spans="2:10" ht="18" customHeight="1">
      <c r="B14" s="139"/>
      <c r="C14" s="439" t="s">
        <v>443</v>
      </c>
      <c r="D14" s="439"/>
      <c r="E14" s="440"/>
      <c r="F14" s="259"/>
      <c r="G14" s="233"/>
      <c r="H14" s="140"/>
      <c r="I14" s="5"/>
    </row>
    <row r="15" spans="2:10" ht="18" customHeight="1">
      <c r="B15" s="139"/>
      <c r="C15" s="439" t="s">
        <v>444</v>
      </c>
      <c r="D15" s="439"/>
      <c r="E15" s="440"/>
      <c r="F15" s="259"/>
      <c r="G15" s="233"/>
      <c r="H15" s="140"/>
      <c r="I15" s="5"/>
    </row>
    <row r="16" spans="2:10" ht="18" customHeight="1">
      <c r="B16" s="139"/>
      <c r="C16" s="439" t="s">
        <v>445</v>
      </c>
      <c r="D16" s="439"/>
      <c r="E16" s="440"/>
      <c r="F16" s="259"/>
      <c r="G16" s="233"/>
      <c r="H16" s="144"/>
      <c r="I16" s="144"/>
      <c r="J16" s="144"/>
    </row>
    <row r="17" spans="2:10" ht="18" customHeight="1">
      <c r="B17" s="139"/>
      <c r="C17" s="444" t="s">
        <v>447</v>
      </c>
      <c r="D17" s="444"/>
      <c r="E17" s="445"/>
      <c r="F17" s="265"/>
      <c r="G17" s="232">
        <f>SUM(G13:G16)+G11</f>
        <v>0</v>
      </c>
      <c r="H17" s="144"/>
      <c r="I17" s="144"/>
      <c r="J17" s="144"/>
    </row>
    <row r="18" spans="2:10" ht="15.5">
      <c r="B18" s="139"/>
      <c r="C18" s="152"/>
      <c r="D18" s="140"/>
      <c r="E18" s="140"/>
      <c r="F18" s="140"/>
      <c r="G18" s="140"/>
      <c r="H18" s="144"/>
      <c r="I18" s="144"/>
      <c r="J18" s="144"/>
    </row>
    <row r="19" spans="2:10" ht="30" customHeight="1">
      <c r="B19" s="139"/>
      <c r="C19" s="437" t="s">
        <v>454</v>
      </c>
      <c r="D19" s="437"/>
      <c r="E19" s="437"/>
      <c r="F19" s="246"/>
      <c r="G19" s="249"/>
      <c r="H19" s="144"/>
      <c r="I19" s="144"/>
      <c r="J19" s="144"/>
    </row>
    <row r="20" spans="2:10" ht="28.75" customHeight="1">
      <c r="B20" s="139"/>
      <c r="C20" s="443" t="str">
        <f>IF(G19&gt;(G17*0.15),"Planungsleistungen können nur im Ausmaß von maximal 15 % der förderbaren materiellen Netto-Investitionskosten anerkannt werden. Bitte Antrag korrigieren!", " ")</f>
        <v xml:space="preserve"> </v>
      </c>
      <c r="D20" s="443"/>
      <c r="E20" s="443"/>
      <c r="F20" s="443"/>
      <c r="G20" s="443"/>
      <c r="H20" s="144"/>
      <c r="I20" s="144"/>
      <c r="J20" s="144"/>
    </row>
    <row r="21" spans="2:10" ht="29.25" customHeight="1">
      <c r="B21" s="139"/>
      <c r="C21" s="328" t="s">
        <v>459</v>
      </c>
      <c r="D21" s="328"/>
      <c r="E21" s="328"/>
      <c r="F21" s="228"/>
      <c r="G21" s="234">
        <f>SUM(G17+G19)</f>
        <v>0</v>
      </c>
      <c r="H21" s="144"/>
      <c r="I21" s="144"/>
      <c r="J21" s="144"/>
    </row>
    <row r="23" spans="2:10" ht="33.65" customHeight="1">
      <c r="C23" s="393" t="s">
        <v>452</v>
      </c>
      <c r="D23" s="393"/>
      <c r="E23" s="393"/>
      <c r="F23" s="393"/>
      <c r="G23" s="393"/>
    </row>
    <row r="41" spans="2:6">
      <c r="B41" s="162"/>
      <c r="C41" s="162"/>
      <c r="D41" s="162"/>
      <c r="E41" s="162"/>
      <c r="F41" s="162"/>
    </row>
  </sheetData>
  <sheetProtection algorithmName="SHA-512" hashValue="FwVzWRGLAUxbZfd4cmDAeTgKp7eA4Rfdnez8cHMOOdsq/z9l3r4ISUxy2kNQ6b6yq32WhQQsmksk4xovXj5RSw==" saltValue="ZdWdNva2uyMceMy1U3D57g==" spinCount="100000" sheet="1"/>
  <mergeCells count="17">
    <mergeCell ref="C23:G23"/>
    <mergeCell ref="C20:G20"/>
    <mergeCell ref="C11:E11"/>
    <mergeCell ref="C16:E16"/>
    <mergeCell ref="C17:E17"/>
    <mergeCell ref="B2:F2"/>
    <mergeCell ref="B5:F5"/>
    <mergeCell ref="C19:E19"/>
    <mergeCell ref="C21:E21"/>
    <mergeCell ref="B7:H7"/>
    <mergeCell ref="B8:F8"/>
    <mergeCell ref="F12:G12"/>
    <mergeCell ref="C14:E14"/>
    <mergeCell ref="C15:E15"/>
    <mergeCell ref="C12:E12"/>
    <mergeCell ref="C13:E13"/>
    <mergeCell ref="C4:G4"/>
  </mergeCells>
  <conditionalFormatting sqref="G19">
    <cfRule type="expression" dxfId="0" priority="1">
      <formula>$G$19&gt;($G$17*0.15)</formula>
    </cfRule>
  </conditionalFormatting>
  <pageMargins left="0.23622047244094491" right="0.23622047244094491" top="0.74803149606299213" bottom="0.74803149606299213" header="0.31496062992125984" footer="0.31496062992125984"/>
  <pageSetup paperSize="9" scale="70" orientation="portrait" r:id="rId1"/>
  <headerFooter>
    <oddFooter>&amp;L&amp;"-,Standard"&amp;9Version 06/2025&amp;R&amp;"-,Standard"&amp;9Seite &amp;P von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3D52F-E516-4552-BE72-74EE7E86C757}">
  <dimension ref="A1:M320"/>
  <sheetViews>
    <sheetView showGridLines="0" topLeftCell="B5" zoomScaleNormal="100" zoomScaleSheetLayoutView="100" workbookViewId="0">
      <selection activeCell="F10" sqref="F10:H10"/>
    </sheetView>
  </sheetViews>
  <sheetFormatPr baseColWidth="10" defaultColWidth="3.6328125" defaultRowHeight="13"/>
  <cols>
    <col min="1" max="1" width="2.08984375" style="65" hidden="1" customWidth="1"/>
    <col min="2" max="2" width="4.36328125" style="1" customWidth="1"/>
    <col min="3" max="3" width="13.90625" style="1" customWidth="1"/>
    <col min="4" max="4" width="14.453125" style="1" customWidth="1"/>
    <col min="5" max="5" width="26.6328125" style="1" customWidth="1"/>
    <col min="6" max="6" width="16.36328125" style="1" customWidth="1"/>
    <col min="7" max="7" width="14.36328125" style="1" customWidth="1"/>
    <col min="8" max="8" width="16.36328125" style="1" customWidth="1"/>
    <col min="9" max="9" width="15.08984375" style="1" customWidth="1"/>
    <col min="10" max="10" width="2.6328125" style="1" customWidth="1"/>
    <col min="11" max="11" width="26.54296875" style="1" customWidth="1"/>
    <col min="12" max="16384" width="3.6328125" style="1"/>
  </cols>
  <sheetData>
    <row r="1" spans="1:13" hidden="1"/>
    <row r="2" spans="1:13" customFormat="1" ht="32.25" hidden="1" customHeight="1">
      <c r="A2" s="156"/>
      <c r="B2" s="266"/>
      <c r="C2" s="267"/>
      <c r="D2" s="267"/>
      <c r="E2" s="267"/>
      <c r="F2" s="267"/>
      <c r="G2" s="267"/>
      <c r="H2" s="268"/>
      <c r="I2" s="1"/>
      <c r="J2" s="1"/>
    </row>
    <row r="3" spans="1:13" customFormat="1" ht="22.75" hidden="1" customHeight="1">
      <c r="A3" s="156"/>
      <c r="B3" s="266"/>
      <c r="C3" s="267"/>
      <c r="D3" s="267"/>
      <c r="E3" s="267"/>
      <c r="F3" s="267"/>
      <c r="G3" s="267"/>
      <c r="H3" s="268"/>
      <c r="I3" s="1"/>
      <c r="J3" s="1"/>
    </row>
    <row r="4" spans="1:13" customFormat="1" ht="42" hidden="1" customHeight="1">
      <c r="A4" s="156"/>
      <c r="B4" s="266"/>
      <c r="C4" s="356"/>
      <c r="D4" s="451"/>
      <c r="E4" s="451"/>
      <c r="F4" s="451"/>
      <c r="G4" s="451"/>
      <c r="H4" s="451"/>
      <c r="I4" s="1"/>
      <c r="J4" s="1"/>
    </row>
    <row r="5" spans="1:13" s="158" customFormat="1" ht="22.75" customHeight="1">
      <c r="A5" s="157"/>
      <c r="B5" s="303" t="s">
        <v>430</v>
      </c>
      <c r="C5" s="303"/>
      <c r="D5" s="303"/>
      <c r="E5" s="303"/>
      <c r="F5" s="303"/>
      <c r="G5" s="280"/>
    </row>
    <row r="6" spans="1:13" ht="10.75" customHeight="1">
      <c r="B6" s="38"/>
      <c r="C6" s="38"/>
      <c r="D6" s="38"/>
      <c r="E6" s="38"/>
      <c r="F6" s="38"/>
      <c r="G6" s="38"/>
    </row>
    <row r="7" spans="1:13" s="39" customFormat="1" ht="18.75" customHeight="1">
      <c r="A7" s="161"/>
      <c r="B7" s="355" t="s">
        <v>261</v>
      </c>
      <c r="C7" s="355"/>
      <c r="D7" s="355"/>
      <c r="E7" s="355"/>
      <c r="F7" s="355"/>
      <c r="G7" s="355"/>
      <c r="H7" s="355"/>
      <c r="I7" s="355"/>
    </row>
    <row r="8" spans="1:13" ht="15.5">
      <c r="B8" s="5"/>
      <c r="C8" s="450"/>
      <c r="D8" s="450"/>
      <c r="E8" s="450"/>
      <c r="F8" s="450"/>
      <c r="G8" s="450"/>
      <c r="H8" s="450"/>
      <c r="I8" s="5"/>
      <c r="J8" s="5"/>
    </row>
    <row r="9" spans="1:13" ht="15.5">
      <c r="B9" s="5"/>
      <c r="C9" s="449" t="s">
        <v>288</v>
      </c>
      <c r="D9" s="449"/>
      <c r="E9" s="449"/>
      <c r="F9" s="449"/>
      <c r="G9" s="449"/>
      <c r="H9" s="449"/>
      <c r="I9" s="5"/>
      <c r="J9" s="5"/>
    </row>
    <row r="10" spans="1:13" ht="18" customHeight="1">
      <c r="B10" s="5"/>
      <c r="C10" s="308" t="s">
        <v>249</v>
      </c>
      <c r="D10" s="308"/>
      <c r="E10" s="309"/>
      <c r="F10" s="332"/>
      <c r="G10" s="333"/>
      <c r="H10" s="334"/>
      <c r="I10" s="5"/>
      <c r="J10" s="5"/>
    </row>
    <row r="11" spans="1:13" ht="18" customHeight="1">
      <c r="B11" s="5"/>
      <c r="C11" s="308" t="s">
        <v>250</v>
      </c>
      <c r="D11" s="308"/>
      <c r="E11" s="309"/>
      <c r="F11" s="332"/>
      <c r="G11" s="333"/>
      <c r="H11" s="334"/>
      <c r="I11" s="5"/>
      <c r="J11" s="5"/>
    </row>
    <row r="12" spans="1:13" ht="18" customHeight="1">
      <c r="C12" s="308" t="s">
        <v>273</v>
      </c>
      <c r="D12" s="308"/>
      <c r="E12" s="309"/>
      <c r="F12" s="332"/>
      <c r="G12" s="333"/>
      <c r="H12" s="334"/>
    </row>
    <row r="13" spans="1:13" ht="18" customHeight="1">
      <c r="B13" s="139"/>
      <c r="C13" s="308" t="s">
        <v>257</v>
      </c>
      <c r="D13" s="308"/>
      <c r="E13" s="309" t="s">
        <v>256</v>
      </c>
      <c r="F13" s="332"/>
      <c r="G13" s="333"/>
      <c r="H13" s="334"/>
      <c r="I13" s="140"/>
      <c r="J13" s="5"/>
      <c r="K13" s="351"/>
      <c r="L13" s="351"/>
      <c r="M13" s="351"/>
    </row>
    <row r="14" spans="1:13" ht="18.5">
      <c r="B14" s="71"/>
      <c r="C14" s="148"/>
      <c r="D14" s="148"/>
      <c r="E14" s="148"/>
      <c r="F14" s="148"/>
      <c r="G14" s="148"/>
      <c r="H14" s="148"/>
      <c r="I14" s="5"/>
      <c r="J14" s="5"/>
    </row>
    <row r="15" spans="1:13" ht="18.5">
      <c r="B15" s="282" t="s">
        <v>251</v>
      </c>
      <c r="C15" s="150"/>
      <c r="D15" s="151"/>
      <c r="E15" s="151"/>
      <c r="F15" s="151"/>
      <c r="G15" s="151"/>
      <c r="H15" s="151"/>
      <c r="I15" s="151"/>
      <c r="J15" s="5"/>
      <c r="K15" s="311"/>
      <c r="L15" s="311"/>
      <c r="M15" s="311"/>
    </row>
    <row r="16" spans="1:13" ht="31.5" customHeight="1">
      <c r="B16" s="5"/>
      <c r="C16" s="148"/>
      <c r="D16" s="148"/>
      <c r="E16" s="148"/>
      <c r="F16" s="331" t="s">
        <v>254</v>
      </c>
      <c r="G16" s="331"/>
      <c r="H16" s="331" t="s">
        <v>255</v>
      </c>
      <c r="I16" s="331"/>
      <c r="J16" s="5"/>
    </row>
    <row r="17" spans="1:11" s="154" customFormat="1" ht="18" customHeight="1">
      <c r="A17" s="153"/>
      <c r="B17" s="144"/>
      <c r="C17" s="308" t="s">
        <v>274</v>
      </c>
      <c r="D17" s="308"/>
      <c r="E17" s="309"/>
      <c r="F17" s="312"/>
      <c r="G17" s="313"/>
      <c r="H17" s="312"/>
      <c r="I17" s="313"/>
      <c r="J17" s="144"/>
    </row>
    <row r="18" spans="1:11" s="154" customFormat="1" ht="18" customHeight="1">
      <c r="A18" s="153"/>
      <c r="B18" s="144"/>
      <c r="C18" s="308" t="s">
        <v>285</v>
      </c>
      <c r="D18" s="308"/>
      <c r="E18" s="309"/>
      <c r="F18" s="312"/>
      <c r="G18" s="313"/>
      <c r="H18" s="312"/>
      <c r="I18" s="313"/>
      <c r="J18" s="144"/>
    </row>
    <row r="19" spans="1:11" s="154" customFormat="1" ht="27.75" customHeight="1">
      <c r="A19" s="153"/>
      <c r="B19" s="144"/>
      <c r="C19" s="145"/>
      <c r="D19" s="145"/>
      <c r="E19" s="145"/>
      <c r="F19" s="146"/>
      <c r="G19" s="146"/>
      <c r="H19" s="146"/>
      <c r="I19" s="146"/>
      <c r="J19" s="144"/>
    </row>
    <row r="20" spans="1:11" ht="42" customHeight="1">
      <c r="B20" s="314" t="s">
        <v>482</v>
      </c>
      <c r="C20" s="314"/>
      <c r="D20" s="314"/>
      <c r="E20" s="314"/>
      <c r="F20" s="314"/>
      <c r="G20" s="314"/>
      <c r="H20" s="314"/>
      <c r="I20" s="314"/>
      <c r="J20" s="5"/>
    </row>
    <row r="21" spans="1:11" ht="31.5" customHeight="1">
      <c r="B21" s="139"/>
      <c r="C21" s="139"/>
      <c r="D21" s="140"/>
      <c r="E21" s="145"/>
      <c r="F21" s="331" t="s">
        <v>254</v>
      </c>
      <c r="G21" s="331"/>
      <c r="H21" s="331" t="s">
        <v>255</v>
      </c>
      <c r="I21" s="331"/>
      <c r="J21" s="5"/>
    </row>
    <row r="22" spans="1:11" ht="18" customHeight="1">
      <c r="B22" s="139"/>
      <c r="C22" s="308" t="s">
        <v>258</v>
      </c>
      <c r="D22" s="308"/>
      <c r="E22" s="309"/>
      <c r="F22" s="312"/>
      <c r="G22" s="313"/>
      <c r="H22" s="312"/>
      <c r="I22" s="313"/>
      <c r="J22" s="5"/>
    </row>
    <row r="23" spans="1:11" ht="18" customHeight="1">
      <c r="B23" s="139"/>
      <c r="C23" s="308" t="s">
        <v>259</v>
      </c>
      <c r="D23" s="308"/>
      <c r="E23" s="309"/>
      <c r="F23" s="312"/>
      <c r="G23" s="313"/>
      <c r="H23" s="312"/>
      <c r="I23" s="313"/>
      <c r="J23" s="5"/>
    </row>
    <row r="24" spans="1:11" ht="18" customHeight="1">
      <c r="B24" s="139"/>
      <c r="C24" s="308" t="s">
        <v>275</v>
      </c>
      <c r="D24" s="308"/>
      <c r="E24" s="309"/>
      <c r="F24" s="312"/>
      <c r="G24" s="313"/>
      <c r="H24" s="312"/>
      <c r="I24" s="313"/>
      <c r="J24" s="5"/>
    </row>
    <row r="25" spans="1:11" ht="18" customHeight="1">
      <c r="B25" s="139"/>
      <c r="C25" s="308" t="s">
        <v>260</v>
      </c>
      <c r="D25" s="308"/>
      <c r="E25" s="309"/>
      <c r="F25" s="312"/>
      <c r="G25" s="313"/>
      <c r="H25" s="312"/>
      <c r="I25" s="313"/>
      <c r="J25" s="5"/>
    </row>
    <row r="26" spans="1:11" ht="18" customHeight="1">
      <c r="B26" s="139"/>
      <c r="C26" s="308" t="s">
        <v>412</v>
      </c>
      <c r="D26" s="308"/>
      <c r="E26" s="309"/>
      <c r="F26" s="312"/>
      <c r="G26" s="313"/>
      <c r="H26" s="312"/>
      <c r="I26" s="313"/>
      <c r="J26" s="140"/>
      <c r="K26" s="5"/>
    </row>
    <row r="27" spans="1:11" ht="18" customHeight="1">
      <c r="B27" s="139"/>
      <c r="C27" s="308" t="s">
        <v>277</v>
      </c>
      <c r="D27" s="308"/>
      <c r="E27" s="309"/>
      <c r="F27" s="312"/>
      <c r="G27" s="313"/>
      <c r="H27" s="312"/>
      <c r="I27" s="313"/>
      <c r="J27" s="5"/>
    </row>
    <row r="28" spans="1:11" ht="18" customHeight="1">
      <c r="B28" s="139"/>
      <c r="C28" s="308" t="s">
        <v>279</v>
      </c>
      <c r="D28" s="308"/>
      <c r="E28" s="309"/>
      <c r="F28" s="312"/>
      <c r="G28" s="313"/>
      <c r="H28" s="140"/>
      <c r="I28" s="140"/>
      <c r="J28" s="5"/>
    </row>
    <row r="29" spans="1:11" ht="15.5">
      <c r="B29" s="139"/>
      <c r="C29" s="152" t="s">
        <v>278</v>
      </c>
      <c r="D29" s="140"/>
      <c r="E29" s="140"/>
      <c r="F29" s="140"/>
      <c r="G29" s="140"/>
      <c r="H29" s="140"/>
      <c r="I29" s="140"/>
      <c r="J29" s="5"/>
    </row>
    <row r="30" spans="1:11" ht="29.25" customHeight="1">
      <c r="B30" s="139"/>
      <c r="C30" s="152"/>
      <c r="D30" s="140"/>
      <c r="E30" s="140"/>
      <c r="F30" s="140"/>
      <c r="G30" s="140"/>
      <c r="H30" s="140"/>
      <c r="I30" s="140"/>
      <c r="J30" s="5"/>
    </row>
    <row r="31" spans="1:11" ht="15.5">
      <c r="B31" s="5"/>
      <c r="C31" s="449" t="s">
        <v>289</v>
      </c>
      <c r="D31" s="449"/>
      <c r="E31" s="449"/>
      <c r="F31" s="449"/>
      <c r="G31" s="449"/>
      <c r="H31" s="449"/>
      <c r="I31" s="5"/>
      <c r="J31" s="5"/>
    </row>
    <row r="32" spans="1:11" ht="18" customHeight="1">
      <c r="B32" s="5"/>
      <c r="C32" s="308" t="s">
        <v>249</v>
      </c>
      <c r="D32" s="308"/>
      <c r="E32" s="309"/>
      <c r="F32" s="332"/>
      <c r="G32" s="333"/>
      <c r="H32" s="334"/>
      <c r="I32" s="5"/>
      <c r="J32" s="5"/>
    </row>
    <row r="33" spans="1:13" ht="18" customHeight="1">
      <c r="B33" s="5"/>
      <c r="C33" s="308" t="s">
        <v>250</v>
      </c>
      <c r="D33" s="308"/>
      <c r="E33" s="309"/>
      <c r="F33" s="332"/>
      <c r="G33" s="333"/>
      <c r="H33" s="334"/>
      <c r="I33" s="5"/>
      <c r="J33" s="5"/>
    </row>
    <row r="34" spans="1:13" ht="18" customHeight="1">
      <c r="C34" s="308" t="s">
        <v>273</v>
      </c>
      <c r="D34" s="308"/>
      <c r="E34" s="309"/>
      <c r="F34" s="332"/>
      <c r="G34" s="333"/>
      <c r="H34" s="334"/>
    </row>
    <row r="35" spans="1:13" ht="18" customHeight="1">
      <c r="B35" s="139"/>
      <c r="C35" s="308" t="s">
        <v>257</v>
      </c>
      <c r="D35" s="308"/>
      <c r="E35" s="309" t="s">
        <v>256</v>
      </c>
      <c r="F35" s="332"/>
      <c r="G35" s="333"/>
      <c r="H35" s="334"/>
      <c r="I35" s="140"/>
      <c r="J35" s="5"/>
      <c r="K35" s="351"/>
      <c r="L35" s="351"/>
      <c r="M35" s="351"/>
    </row>
    <row r="36" spans="1:13" ht="18.5">
      <c r="B36" s="71"/>
      <c r="C36" s="148"/>
      <c r="D36" s="148"/>
      <c r="E36" s="148"/>
      <c r="F36" s="148"/>
      <c r="G36" s="148"/>
      <c r="H36" s="148"/>
      <c r="I36" s="5"/>
      <c r="J36" s="5"/>
    </row>
    <row r="37" spans="1:13" ht="18.5">
      <c r="B37" s="282" t="s">
        <v>251</v>
      </c>
      <c r="C37" s="150"/>
      <c r="D37" s="151"/>
      <c r="E37" s="151"/>
      <c r="F37" s="151"/>
      <c r="G37" s="151"/>
      <c r="H37" s="151"/>
      <c r="I37" s="151"/>
      <c r="J37" s="5"/>
      <c r="K37" s="311"/>
      <c r="L37" s="311"/>
      <c r="M37" s="311"/>
    </row>
    <row r="38" spans="1:13" ht="31.5" customHeight="1">
      <c r="B38" s="5"/>
      <c r="C38" s="148"/>
      <c r="D38" s="148"/>
      <c r="E38" s="148"/>
      <c r="F38" s="331" t="s">
        <v>254</v>
      </c>
      <c r="G38" s="331"/>
      <c r="H38" s="331" t="s">
        <v>255</v>
      </c>
      <c r="I38" s="331"/>
      <c r="J38" s="5"/>
    </row>
    <row r="39" spans="1:13" s="154" customFormat="1" ht="18" customHeight="1">
      <c r="A39" s="153"/>
      <c r="B39" s="144"/>
      <c r="C39" s="308" t="s">
        <v>274</v>
      </c>
      <c r="D39" s="308"/>
      <c r="E39" s="309"/>
      <c r="F39" s="312"/>
      <c r="G39" s="313"/>
      <c r="H39" s="312"/>
      <c r="I39" s="313"/>
      <c r="J39" s="144"/>
    </row>
    <row r="40" spans="1:13" s="154" customFormat="1" ht="18" customHeight="1">
      <c r="A40" s="153"/>
      <c r="B40" s="144"/>
      <c r="C40" s="308" t="s">
        <v>285</v>
      </c>
      <c r="D40" s="308"/>
      <c r="E40" s="309"/>
      <c r="F40" s="312"/>
      <c r="G40" s="313"/>
      <c r="H40" s="312"/>
      <c r="I40" s="313"/>
      <c r="J40" s="144"/>
    </row>
    <row r="41" spans="1:13" s="154" customFormat="1" ht="27.75" customHeight="1">
      <c r="A41" s="153"/>
      <c r="B41" s="144"/>
      <c r="C41" s="145"/>
      <c r="D41" s="145"/>
      <c r="E41" s="145"/>
      <c r="F41" s="146"/>
      <c r="G41" s="146"/>
      <c r="H41" s="146"/>
      <c r="I41" s="146"/>
      <c r="J41" s="144"/>
    </row>
    <row r="42" spans="1:13" ht="42" customHeight="1">
      <c r="B42" s="314" t="s">
        <v>481</v>
      </c>
      <c r="C42" s="315"/>
      <c r="D42" s="315"/>
      <c r="E42" s="315"/>
      <c r="F42" s="315"/>
      <c r="G42" s="315"/>
      <c r="H42" s="315"/>
      <c r="I42" s="315"/>
      <c r="J42" s="5"/>
    </row>
    <row r="43" spans="1:13" ht="31.5" customHeight="1">
      <c r="B43" s="139"/>
      <c r="C43" s="139"/>
      <c r="D43" s="140"/>
      <c r="E43" s="145"/>
      <c r="F43" s="331" t="s">
        <v>254</v>
      </c>
      <c r="G43" s="331"/>
      <c r="H43" s="331" t="s">
        <v>255</v>
      </c>
      <c r="I43" s="331"/>
      <c r="J43" s="5"/>
    </row>
    <row r="44" spans="1:13" ht="18" customHeight="1">
      <c r="B44" s="139"/>
      <c r="C44" s="308" t="s">
        <v>258</v>
      </c>
      <c r="D44" s="308"/>
      <c r="E44" s="309"/>
      <c r="F44" s="312"/>
      <c r="G44" s="313"/>
      <c r="H44" s="312"/>
      <c r="I44" s="313"/>
      <c r="J44" s="5"/>
    </row>
    <row r="45" spans="1:13" ht="18" customHeight="1">
      <c r="B45" s="139"/>
      <c r="C45" s="308" t="s">
        <v>259</v>
      </c>
      <c r="D45" s="308"/>
      <c r="E45" s="309"/>
      <c r="F45" s="312"/>
      <c r="G45" s="313"/>
      <c r="H45" s="312"/>
      <c r="I45" s="313"/>
      <c r="J45" s="5"/>
    </row>
    <row r="46" spans="1:13" ht="18" customHeight="1">
      <c r="B46" s="139"/>
      <c r="C46" s="308" t="s">
        <v>275</v>
      </c>
      <c r="D46" s="308"/>
      <c r="E46" s="309"/>
      <c r="F46" s="312"/>
      <c r="G46" s="313"/>
      <c r="H46" s="312"/>
      <c r="I46" s="313"/>
      <c r="J46" s="5"/>
    </row>
    <row r="47" spans="1:13" ht="18" customHeight="1">
      <c r="B47" s="139"/>
      <c r="C47" s="308" t="s">
        <v>260</v>
      </c>
      <c r="D47" s="308"/>
      <c r="E47" s="309"/>
      <c r="F47" s="312"/>
      <c r="G47" s="313"/>
      <c r="H47" s="312"/>
      <c r="I47" s="313"/>
      <c r="J47" s="5"/>
    </row>
    <row r="48" spans="1:13" ht="18" customHeight="1">
      <c r="B48" s="139"/>
      <c r="C48" s="308" t="s">
        <v>412</v>
      </c>
      <c r="D48" s="308"/>
      <c r="E48" s="309"/>
      <c r="F48" s="312"/>
      <c r="G48" s="313"/>
      <c r="H48" s="312"/>
      <c r="I48" s="313"/>
      <c r="J48" s="140"/>
      <c r="K48" s="5"/>
    </row>
    <row r="49" spans="1:13" ht="18" customHeight="1">
      <c r="B49" s="139"/>
      <c r="C49" s="308" t="s">
        <v>277</v>
      </c>
      <c r="D49" s="308"/>
      <c r="E49" s="309"/>
      <c r="F49" s="312"/>
      <c r="G49" s="313"/>
      <c r="H49" s="312"/>
      <c r="I49" s="313"/>
      <c r="J49" s="5"/>
    </row>
    <row r="50" spans="1:13" ht="18" customHeight="1">
      <c r="B50" s="139"/>
      <c r="C50" s="308" t="s">
        <v>279</v>
      </c>
      <c r="D50" s="308"/>
      <c r="E50" s="309"/>
      <c r="F50" s="312"/>
      <c r="G50" s="313"/>
      <c r="H50" s="140"/>
      <c r="I50" s="140"/>
      <c r="J50" s="5"/>
    </row>
    <row r="51" spans="1:13" ht="15.5">
      <c r="B51" s="139"/>
      <c r="C51" s="152" t="s">
        <v>278</v>
      </c>
      <c r="D51" s="140"/>
      <c r="E51" s="140"/>
      <c r="F51" s="140"/>
      <c r="G51" s="140"/>
      <c r="H51" s="140"/>
      <c r="I51" s="140"/>
      <c r="J51" s="5"/>
    </row>
    <row r="52" spans="1:13" ht="15.5">
      <c r="B52" s="139"/>
      <c r="C52" s="152"/>
      <c r="D52" s="140"/>
      <c r="E52" s="140"/>
      <c r="F52" s="140"/>
      <c r="G52" s="140"/>
      <c r="H52" s="140"/>
      <c r="I52" s="140"/>
      <c r="J52" s="5"/>
    </row>
    <row r="53" spans="1:13" ht="15.5">
      <c r="B53" s="5"/>
      <c r="C53" s="449" t="s">
        <v>290</v>
      </c>
      <c r="D53" s="449"/>
      <c r="E53" s="449"/>
      <c r="F53" s="449"/>
      <c r="G53" s="449"/>
      <c r="H53" s="449"/>
      <c r="I53" s="5"/>
      <c r="J53" s="5"/>
    </row>
    <row r="54" spans="1:13" ht="18" customHeight="1">
      <c r="B54" s="5"/>
      <c r="C54" s="308" t="s">
        <v>249</v>
      </c>
      <c r="D54" s="308"/>
      <c r="E54" s="309"/>
      <c r="F54" s="332"/>
      <c r="G54" s="333"/>
      <c r="H54" s="334"/>
      <c r="I54" s="5"/>
      <c r="J54" s="5"/>
    </row>
    <row r="55" spans="1:13" ht="18" customHeight="1">
      <c r="B55" s="5"/>
      <c r="C55" s="308" t="s">
        <v>250</v>
      </c>
      <c r="D55" s="308"/>
      <c r="E55" s="309"/>
      <c r="F55" s="332"/>
      <c r="G55" s="333"/>
      <c r="H55" s="334"/>
      <c r="I55" s="5"/>
      <c r="J55" s="5"/>
    </row>
    <row r="56" spans="1:13" ht="18" customHeight="1">
      <c r="C56" s="308" t="s">
        <v>273</v>
      </c>
      <c r="D56" s="308"/>
      <c r="E56" s="309"/>
      <c r="F56" s="332"/>
      <c r="G56" s="333"/>
      <c r="H56" s="334"/>
    </row>
    <row r="57" spans="1:13" ht="18" customHeight="1">
      <c r="B57" s="139"/>
      <c r="C57" s="308" t="s">
        <v>257</v>
      </c>
      <c r="D57" s="308"/>
      <c r="E57" s="309" t="s">
        <v>256</v>
      </c>
      <c r="F57" s="332"/>
      <c r="G57" s="333"/>
      <c r="H57" s="334"/>
      <c r="I57" s="140"/>
      <c r="J57" s="5"/>
      <c r="K57" s="351"/>
      <c r="L57" s="351"/>
      <c r="M57" s="351"/>
    </row>
    <row r="58" spans="1:13" ht="18.5">
      <c r="B58" s="71"/>
      <c r="C58" s="148"/>
      <c r="D58" s="148"/>
      <c r="E58" s="148"/>
      <c r="F58" s="148"/>
      <c r="G58" s="148"/>
      <c r="H58" s="148"/>
      <c r="I58" s="5"/>
      <c r="J58" s="5"/>
    </row>
    <row r="59" spans="1:13" ht="18.5">
      <c r="B59" s="282" t="s">
        <v>251</v>
      </c>
      <c r="C59" s="150"/>
      <c r="D59" s="151"/>
      <c r="E59" s="151"/>
      <c r="F59" s="151"/>
      <c r="G59" s="151"/>
      <c r="H59" s="151"/>
      <c r="I59" s="151"/>
      <c r="J59" s="5"/>
      <c r="K59" s="311"/>
      <c r="L59" s="311"/>
      <c r="M59" s="311"/>
    </row>
    <row r="60" spans="1:13" ht="31.5" customHeight="1">
      <c r="B60" s="5"/>
      <c r="C60" s="148"/>
      <c r="D60" s="148"/>
      <c r="E60" s="148"/>
      <c r="F60" s="331" t="s">
        <v>254</v>
      </c>
      <c r="G60" s="331"/>
      <c r="H60" s="331" t="s">
        <v>255</v>
      </c>
      <c r="I60" s="331"/>
      <c r="J60" s="5"/>
    </row>
    <row r="61" spans="1:13" s="154" customFormat="1" ht="18" customHeight="1">
      <c r="A61" s="153"/>
      <c r="B61" s="144"/>
      <c r="C61" s="308" t="s">
        <v>274</v>
      </c>
      <c r="D61" s="308"/>
      <c r="E61" s="309"/>
      <c r="F61" s="312"/>
      <c r="G61" s="313"/>
      <c r="H61" s="312"/>
      <c r="I61" s="313"/>
      <c r="J61" s="144"/>
    </row>
    <row r="62" spans="1:13" s="154" customFormat="1" ht="18" customHeight="1">
      <c r="A62" s="153"/>
      <c r="B62" s="144"/>
      <c r="C62" s="308" t="s">
        <v>285</v>
      </c>
      <c r="D62" s="308"/>
      <c r="E62" s="309"/>
      <c r="F62" s="312"/>
      <c r="G62" s="313"/>
      <c r="H62" s="312"/>
      <c r="I62" s="313"/>
      <c r="J62" s="144"/>
    </row>
    <row r="63" spans="1:13" s="154" customFormat="1" ht="27.75" customHeight="1">
      <c r="A63" s="153"/>
      <c r="B63" s="144"/>
      <c r="C63" s="145"/>
      <c r="D63" s="145"/>
      <c r="E63" s="145"/>
      <c r="F63" s="146"/>
      <c r="G63" s="146"/>
      <c r="H63" s="146"/>
      <c r="I63" s="146"/>
      <c r="J63" s="144"/>
    </row>
    <row r="64" spans="1:13" ht="42" customHeight="1">
      <c r="B64" s="314" t="s">
        <v>481</v>
      </c>
      <c r="C64" s="315"/>
      <c r="D64" s="315"/>
      <c r="E64" s="315"/>
      <c r="F64" s="315"/>
      <c r="G64" s="315"/>
      <c r="H64" s="315"/>
      <c r="I64" s="315"/>
      <c r="J64" s="5"/>
    </row>
    <row r="65" spans="2:13" ht="31.5" customHeight="1">
      <c r="B65" s="139"/>
      <c r="C65" s="139"/>
      <c r="D65" s="140"/>
      <c r="E65" s="145"/>
      <c r="F65" s="331" t="s">
        <v>254</v>
      </c>
      <c r="G65" s="331"/>
      <c r="H65" s="331" t="s">
        <v>255</v>
      </c>
      <c r="I65" s="331"/>
      <c r="J65" s="5"/>
    </row>
    <row r="66" spans="2:13" ht="18" customHeight="1">
      <c r="B66" s="139"/>
      <c r="C66" s="308" t="s">
        <v>258</v>
      </c>
      <c r="D66" s="308"/>
      <c r="E66" s="309"/>
      <c r="F66" s="312"/>
      <c r="G66" s="313"/>
      <c r="H66" s="312"/>
      <c r="I66" s="313"/>
      <c r="J66" s="5"/>
    </row>
    <row r="67" spans="2:13" ht="18" customHeight="1">
      <c r="B67" s="139"/>
      <c r="C67" s="308" t="s">
        <v>259</v>
      </c>
      <c r="D67" s="308"/>
      <c r="E67" s="309"/>
      <c r="F67" s="312"/>
      <c r="G67" s="313"/>
      <c r="H67" s="312"/>
      <c r="I67" s="313"/>
      <c r="J67" s="5"/>
    </row>
    <row r="68" spans="2:13" ht="18" customHeight="1">
      <c r="B68" s="139"/>
      <c r="C68" s="308" t="s">
        <v>275</v>
      </c>
      <c r="D68" s="308"/>
      <c r="E68" s="309"/>
      <c r="F68" s="312"/>
      <c r="G68" s="313"/>
      <c r="H68" s="312"/>
      <c r="I68" s="313"/>
      <c r="J68" s="5"/>
    </row>
    <row r="69" spans="2:13" ht="18" customHeight="1">
      <c r="B69" s="139"/>
      <c r="C69" s="308" t="s">
        <v>260</v>
      </c>
      <c r="D69" s="308"/>
      <c r="E69" s="309"/>
      <c r="F69" s="312"/>
      <c r="G69" s="313"/>
      <c r="H69" s="312"/>
      <c r="I69" s="313"/>
      <c r="J69" s="5"/>
    </row>
    <row r="70" spans="2:13" ht="18" customHeight="1">
      <c r="B70" s="139"/>
      <c r="C70" s="308" t="s">
        <v>412</v>
      </c>
      <c r="D70" s="308"/>
      <c r="E70" s="309"/>
      <c r="F70" s="312"/>
      <c r="G70" s="313"/>
      <c r="H70" s="312"/>
      <c r="I70" s="313"/>
      <c r="J70" s="140"/>
      <c r="K70" s="5"/>
    </row>
    <row r="71" spans="2:13" ht="18" customHeight="1">
      <c r="B71" s="139"/>
      <c r="C71" s="308" t="s">
        <v>277</v>
      </c>
      <c r="D71" s="308"/>
      <c r="E71" s="309"/>
      <c r="F71" s="312"/>
      <c r="G71" s="313"/>
      <c r="H71" s="312"/>
      <c r="I71" s="313"/>
      <c r="J71" s="5"/>
    </row>
    <row r="72" spans="2:13" ht="18" customHeight="1">
      <c r="B72" s="139"/>
      <c r="C72" s="308" t="s">
        <v>279</v>
      </c>
      <c r="D72" s="308"/>
      <c r="E72" s="309"/>
      <c r="F72" s="312"/>
      <c r="G72" s="313"/>
      <c r="H72" s="140"/>
      <c r="I72" s="140"/>
      <c r="J72" s="5"/>
    </row>
    <row r="73" spans="2:13" ht="15.5">
      <c r="B73" s="139"/>
      <c r="C73" s="152" t="s">
        <v>278</v>
      </c>
      <c r="D73" s="140"/>
      <c r="E73" s="140"/>
      <c r="F73" s="140"/>
      <c r="G73" s="140"/>
      <c r="H73" s="140"/>
      <c r="I73" s="140"/>
      <c r="J73" s="5"/>
    </row>
    <row r="74" spans="2:13" ht="29.25" customHeight="1">
      <c r="B74" s="139"/>
      <c r="C74" s="152"/>
      <c r="D74" s="140"/>
      <c r="E74" s="140"/>
      <c r="F74" s="140"/>
      <c r="G74" s="140"/>
      <c r="H74" s="140"/>
      <c r="I74" s="140"/>
      <c r="J74" s="5"/>
    </row>
    <row r="75" spans="2:13" ht="15.5">
      <c r="B75" s="5"/>
      <c r="C75" s="449" t="s">
        <v>291</v>
      </c>
      <c r="D75" s="449"/>
      <c r="E75" s="449"/>
      <c r="F75" s="449"/>
      <c r="G75" s="449"/>
      <c r="H75" s="449"/>
      <c r="I75" s="5"/>
      <c r="J75" s="5"/>
    </row>
    <row r="76" spans="2:13" ht="18" customHeight="1">
      <c r="B76" s="5"/>
      <c r="C76" s="308" t="s">
        <v>249</v>
      </c>
      <c r="D76" s="308"/>
      <c r="E76" s="309"/>
      <c r="F76" s="332"/>
      <c r="G76" s="333"/>
      <c r="H76" s="334"/>
      <c r="I76" s="5"/>
      <c r="J76" s="5"/>
    </row>
    <row r="77" spans="2:13" ht="18" customHeight="1">
      <c r="B77" s="5"/>
      <c r="C77" s="308" t="s">
        <v>250</v>
      </c>
      <c r="D77" s="308"/>
      <c r="E77" s="309"/>
      <c r="F77" s="332"/>
      <c r="G77" s="333"/>
      <c r="H77" s="334"/>
      <c r="I77" s="5"/>
      <c r="J77" s="5"/>
    </row>
    <row r="78" spans="2:13" ht="18" customHeight="1">
      <c r="C78" s="308" t="s">
        <v>273</v>
      </c>
      <c r="D78" s="308"/>
      <c r="E78" s="309"/>
      <c r="F78" s="332"/>
      <c r="G78" s="333"/>
      <c r="H78" s="334"/>
    </row>
    <row r="79" spans="2:13" ht="18" customHeight="1">
      <c r="B79" s="139"/>
      <c r="C79" s="308" t="s">
        <v>257</v>
      </c>
      <c r="D79" s="308"/>
      <c r="E79" s="309" t="s">
        <v>256</v>
      </c>
      <c r="F79" s="332"/>
      <c r="G79" s="333"/>
      <c r="H79" s="334"/>
      <c r="I79" s="140"/>
      <c r="J79" s="5"/>
      <c r="K79" s="351"/>
      <c r="L79" s="351"/>
      <c r="M79" s="351"/>
    </row>
    <row r="80" spans="2:13" ht="18.5">
      <c r="B80" s="71"/>
      <c r="C80" s="148"/>
      <c r="D80" s="148"/>
      <c r="E80" s="148"/>
      <c r="F80" s="148"/>
      <c r="G80" s="148"/>
      <c r="H80" s="148"/>
      <c r="I80" s="5"/>
      <c r="J80" s="5"/>
    </row>
    <row r="81" spans="1:13" ht="18.5">
      <c r="B81" s="282" t="s">
        <v>251</v>
      </c>
      <c r="C81" s="150"/>
      <c r="D81" s="151"/>
      <c r="E81" s="151"/>
      <c r="F81" s="151"/>
      <c r="G81" s="151"/>
      <c r="H81" s="151"/>
      <c r="I81" s="151"/>
      <c r="J81" s="5"/>
      <c r="K81" s="311"/>
      <c r="L81" s="311"/>
      <c r="M81" s="311"/>
    </row>
    <row r="82" spans="1:13" ht="31.5" customHeight="1">
      <c r="B82" s="5"/>
      <c r="C82" s="148"/>
      <c r="D82" s="148"/>
      <c r="E82" s="148"/>
      <c r="F82" s="331" t="s">
        <v>254</v>
      </c>
      <c r="G82" s="331"/>
      <c r="H82" s="331" t="s">
        <v>255</v>
      </c>
      <c r="I82" s="331"/>
      <c r="J82" s="5"/>
    </row>
    <row r="83" spans="1:13" s="154" customFormat="1" ht="18" customHeight="1">
      <c r="A83" s="153"/>
      <c r="B83" s="144"/>
      <c r="C83" s="308" t="s">
        <v>274</v>
      </c>
      <c r="D83" s="308"/>
      <c r="E83" s="309"/>
      <c r="F83" s="312"/>
      <c r="G83" s="313"/>
      <c r="H83" s="312"/>
      <c r="I83" s="313"/>
      <c r="J83" s="144"/>
    </row>
    <row r="84" spans="1:13" s="154" customFormat="1" ht="18" customHeight="1">
      <c r="A84" s="153"/>
      <c r="B84" s="144"/>
      <c r="C84" s="308" t="s">
        <v>285</v>
      </c>
      <c r="D84" s="308"/>
      <c r="E84" s="309"/>
      <c r="F84" s="312"/>
      <c r="G84" s="313"/>
      <c r="H84" s="312"/>
      <c r="I84" s="313"/>
      <c r="J84" s="144"/>
    </row>
    <row r="85" spans="1:13" s="154" customFormat="1" ht="27.75" customHeight="1">
      <c r="A85" s="153"/>
      <c r="B85" s="144"/>
      <c r="C85" s="145"/>
      <c r="D85" s="145"/>
      <c r="E85" s="145"/>
      <c r="F85" s="146"/>
      <c r="G85" s="146"/>
      <c r="H85" s="146"/>
      <c r="I85" s="146"/>
      <c r="J85" s="144"/>
    </row>
    <row r="86" spans="1:13" ht="42" customHeight="1">
      <c r="B86" s="314" t="s">
        <v>481</v>
      </c>
      <c r="C86" s="315"/>
      <c r="D86" s="315"/>
      <c r="E86" s="315"/>
      <c r="F86" s="315"/>
      <c r="G86" s="315"/>
      <c r="H86" s="315"/>
      <c r="I86" s="315"/>
      <c r="J86" s="5"/>
    </row>
    <row r="87" spans="1:13" ht="31.5" customHeight="1">
      <c r="B87" s="139"/>
      <c r="C87" s="139"/>
      <c r="D87" s="140"/>
      <c r="E87" s="145"/>
      <c r="F87" s="331" t="s">
        <v>254</v>
      </c>
      <c r="G87" s="331"/>
      <c r="H87" s="331" t="s">
        <v>255</v>
      </c>
      <c r="I87" s="331"/>
      <c r="J87" s="5"/>
    </row>
    <row r="88" spans="1:13" ht="18" customHeight="1">
      <c r="B88" s="139"/>
      <c r="C88" s="308" t="s">
        <v>258</v>
      </c>
      <c r="D88" s="308"/>
      <c r="E88" s="309"/>
      <c r="F88" s="312"/>
      <c r="G88" s="313"/>
      <c r="H88" s="312"/>
      <c r="I88" s="313"/>
      <c r="J88" s="5"/>
    </row>
    <row r="89" spans="1:13" ht="18" customHeight="1">
      <c r="B89" s="139"/>
      <c r="C89" s="308" t="s">
        <v>259</v>
      </c>
      <c r="D89" s="308"/>
      <c r="E89" s="309"/>
      <c r="F89" s="312"/>
      <c r="G89" s="313"/>
      <c r="H89" s="312"/>
      <c r="I89" s="313"/>
      <c r="J89" s="5"/>
    </row>
    <row r="90" spans="1:13" ht="18" customHeight="1">
      <c r="B90" s="139"/>
      <c r="C90" s="308" t="s">
        <v>275</v>
      </c>
      <c r="D90" s="308"/>
      <c r="E90" s="309"/>
      <c r="F90" s="312"/>
      <c r="G90" s="313"/>
      <c r="H90" s="312"/>
      <c r="I90" s="313"/>
      <c r="J90" s="5"/>
    </row>
    <row r="91" spans="1:13" ht="18" customHeight="1">
      <c r="B91" s="139"/>
      <c r="C91" s="308" t="s">
        <v>260</v>
      </c>
      <c r="D91" s="308"/>
      <c r="E91" s="309"/>
      <c r="F91" s="312"/>
      <c r="G91" s="313"/>
      <c r="H91" s="312"/>
      <c r="I91" s="313"/>
      <c r="J91" s="5"/>
    </row>
    <row r="92" spans="1:13" ht="18" customHeight="1">
      <c r="B92" s="139"/>
      <c r="C92" s="308" t="s">
        <v>412</v>
      </c>
      <c r="D92" s="308"/>
      <c r="E92" s="309"/>
      <c r="F92" s="312"/>
      <c r="G92" s="313"/>
      <c r="H92" s="312"/>
      <c r="I92" s="313"/>
      <c r="J92" s="140"/>
      <c r="K92" s="5"/>
    </row>
    <row r="93" spans="1:13" ht="18" customHeight="1">
      <c r="B93" s="139"/>
      <c r="C93" s="308" t="s">
        <v>277</v>
      </c>
      <c r="D93" s="308"/>
      <c r="E93" s="309"/>
      <c r="F93" s="312"/>
      <c r="G93" s="313"/>
      <c r="H93" s="312"/>
      <c r="I93" s="313"/>
      <c r="J93" s="5"/>
    </row>
    <row r="94" spans="1:13" ht="18" customHeight="1">
      <c r="B94" s="139"/>
      <c r="C94" s="308" t="s">
        <v>279</v>
      </c>
      <c r="D94" s="308"/>
      <c r="E94" s="309"/>
      <c r="F94" s="312"/>
      <c r="G94" s="313"/>
      <c r="H94" s="140"/>
      <c r="I94" s="140"/>
      <c r="J94" s="5"/>
    </row>
    <row r="95" spans="1:13" ht="15.5">
      <c r="B95" s="139"/>
      <c r="C95" s="152" t="s">
        <v>278</v>
      </c>
      <c r="D95" s="140"/>
      <c r="E95" s="140"/>
      <c r="F95" s="140"/>
      <c r="G95" s="140"/>
      <c r="H95" s="140"/>
      <c r="I95" s="140"/>
      <c r="J95" s="5"/>
    </row>
    <row r="96" spans="1:13" ht="15.5">
      <c r="B96" s="139"/>
      <c r="C96" s="155"/>
      <c r="D96" s="155"/>
      <c r="E96" s="155"/>
      <c r="F96" s="140"/>
      <c r="G96" s="140"/>
      <c r="H96" s="140"/>
      <c r="I96" s="140"/>
      <c r="J96" s="5"/>
    </row>
    <row r="97" spans="1:13" ht="15.5">
      <c r="B97" s="5"/>
      <c r="C97" s="449" t="s">
        <v>292</v>
      </c>
      <c r="D97" s="449"/>
      <c r="E97" s="449"/>
      <c r="F97" s="449"/>
      <c r="G97" s="449"/>
      <c r="H97" s="449"/>
      <c r="I97" s="5"/>
      <c r="J97" s="5"/>
    </row>
    <row r="98" spans="1:13" ht="18" customHeight="1">
      <c r="B98" s="5"/>
      <c r="C98" s="308" t="s">
        <v>249</v>
      </c>
      <c r="D98" s="308"/>
      <c r="E98" s="309"/>
      <c r="F98" s="332"/>
      <c r="G98" s="333"/>
      <c r="H98" s="334"/>
      <c r="I98" s="5"/>
      <c r="J98" s="5"/>
    </row>
    <row r="99" spans="1:13" ht="18" customHeight="1">
      <c r="B99" s="5"/>
      <c r="C99" s="308" t="s">
        <v>250</v>
      </c>
      <c r="D99" s="308"/>
      <c r="E99" s="309"/>
      <c r="F99" s="332"/>
      <c r="G99" s="333"/>
      <c r="H99" s="334"/>
      <c r="I99" s="5"/>
      <c r="J99" s="5"/>
    </row>
    <row r="100" spans="1:13" ht="18" customHeight="1">
      <c r="C100" s="308" t="s">
        <v>273</v>
      </c>
      <c r="D100" s="308"/>
      <c r="E100" s="309"/>
      <c r="F100" s="332"/>
      <c r="G100" s="333"/>
      <c r="H100" s="334"/>
    </row>
    <row r="101" spans="1:13" ht="18" customHeight="1">
      <c r="B101" s="139"/>
      <c r="C101" s="308" t="s">
        <v>257</v>
      </c>
      <c r="D101" s="308"/>
      <c r="E101" s="309" t="s">
        <v>256</v>
      </c>
      <c r="F101" s="332"/>
      <c r="G101" s="333"/>
      <c r="H101" s="334"/>
      <c r="I101" s="140"/>
      <c r="J101" s="5"/>
      <c r="K101" s="351"/>
      <c r="L101" s="351"/>
      <c r="M101" s="351"/>
    </row>
    <row r="102" spans="1:13" ht="18.5">
      <c r="B102" s="71"/>
      <c r="C102" s="148"/>
      <c r="D102" s="148"/>
      <c r="E102" s="148"/>
      <c r="F102" s="148"/>
      <c r="G102" s="148"/>
      <c r="H102" s="148"/>
      <c r="I102" s="5"/>
      <c r="J102" s="5"/>
    </row>
    <row r="103" spans="1:13" ht="18.5">
      <c r="B103" s="282" t="s">
        <v>251</v>
      </c>
      <c r="C103" s="150"/>
      <c r="D103" s="151"/>
      <c r="E103" s="151"/>
      <c r="F103" s="151"/>
      <c r="G103" s="151"/>
      <c r="H103" s="151"/>
      <c r="I103" s="151"/>
      <c r="J103" s="5"/>
      <c r="K103" s="311"/>
      <c r="L103" s="311"/>
      <c r="M103" s="311"/>
    </row>
    <row r="104" spans="1:13" ht="31.5" customHeight="1">
      <c r="B104" s="5"/>
      <c r="C104" s="148"/>
      <c r="D104" s="148"/>
      <c r="E104" s="148"/>
      <c r="F104" s="331" t="s">
        <v>254</v>
      </c>
      <c r="G104" s="331"/>
      <c r="H104" s="331" t="s">
        <v>255</v>
      </c>
      <c r="I104" s="331"/>
      <c r="J104" s="5"/>
    </row>
    <row r="105" spans="1:13" s="154" customFormat="1" ht="18" customHeight="1">
      <c r="A105" s="153"/>
      <c r="B105" s="144"/>
      <c r="C105" s="308" t="s">
        <v>274</v>
      </c>
      <c r="D105" s="308"/>
      <c r="E105" s="309"/>
      <c r="F105" s="312"/>
      <c r="G105" s="313"/>
      <c r="H105" s="312"/>
      <c r="I105" s="313"/>
      <c r="J105" s="144"/>
    </row>
    <row r="106" spans="1:13" s="154" customFormat="1" ht="18" customHeight="1">
      <c r="A106" s="153"/>
      <c r="B106" s="144"/>
      <c r="C106" s="308" t="s">
        <v>285</v>
      </c>
      <c r="D106" s="308"/>
      <c r="E106" s="309"/>
      <c r="F106" s="312"/>
      <c r="G106" s="313"/>
      <c r="H106" s="312"/>
      <c r="I106" s="313"/>
      <c r="J106" s="144"/>
    </row>
    <row r="107" spans="1:13" s="154" customFormat="1" ht="27.75" customHeight="1">
      <c r="A107" s="153"/>
      <c r="B107" s="144"/>
      <c r="C107" s="145"/>
      <c r="D107" s="145"/>
      <c r="E107" s="145"/>
      <c r="F107" s="146"/>
      <c r="G107" s="146"/>
      <c r="H107" s="146"/>
      <c r="I107" s="146"/>
      <c r="J107" s="144"/>
    </row>
    <row r="108" spans="1:13" ht="42" customHeight="1">
      <c r="B108" s="314" t="s">
        <v>481</v>
      </c>
      <c r="C108" s="315"/>
      <c r="D108" s="315"/>
      <c r="E108" s="315"/>
      <c r="F108" s="315"/>
      <c r="G108" s="315"/>
      <c r="H108" s="315"/>
      <c r="I108" s="315"/>
      <c r="J108" s="5"/>
    </row>
    <row r="109" spans="1:13" ht="31.5" customHeight="1">
      <c r="B109" s="139"/>
      <c r="C109" s="139"/>
      <c r="D109" s="140"/>
      <c r="E109" s="145"/>
      <c r="F109" s="331" t="s">
        <v>254</v>
      </c>
      <c r="G109" s="331"/>
      <c r="H109" s="331" t="s">
        <v>255</v>
      </c>
      <c r="I109" s="331"/>
      <c r="J109" s="5"/>
    </row>
    <row r="110" spans="1:13" ht="18" customHeight="1">
      <c r="B110" s="139"/>
      <c r="C110" s="308" t="s">
        <v>258</v>
      </c>
      <c r="D110" s="308"/>
      <c r="E110" s="309"/>
      <c r="F110" s="312"/>
      <c r="G110" s="313"/>
      <c r="H110" s="312"/>
      <c r="I110" s="313"/>
      <c r="J110" s="5"/>
    </row>
    <row r="111" spans="1:13" ht="18" customHeight="1">
      <c r="B111" s="139"/>
      <c r="C111" s="308" t="s">
        <v>259</v>
      </c>
      <c r="D111" s="308"/>
      <c r="E111" s="309"/>
      <c r="F111" s="312"/>
      <c r="G111" s="313"/>
      <c r="H111" s="312"/>
      <c r="I111" s="313"/>
      <c r="J111" s="5"/>
    </row>
    <row r="112" spans="1:13" ht="18" customHeight="1">
      <c r="B112" s="139"/>
      <c r="C112" s="308" t="s">
        <v>275</v>
      </c>
      <c r="D112" s="308"/>
      <c r="E112" s="309"/>
      <c r="F112" s="312"/>
      <c r="G112" s="313"/>
      <c r="H112" s="312"/>
      <c r="I112" s="313"/>
      <c r="J112" s="5"/>
    </row>
    <row r="113" spans="1:13" ht="18" customHeight="1">
      <c r="B113" s="139"/>
      <c r="C113" s="308" t="s">
        <v>260</v>
      </c>
      <c r="D113" s="308"/>
      <c r="E113" s="309"/>
      <c r="F113" s="312"/>
      <c r="G113" s="313"/>
      <c r="H113" s="312"/>
      <c r="I113" s="313"/>
      <c r="J113" s="5"/>
    </row>
    <row r="114" spans="1:13" ht="18" customHeight="1">
      <c r="B114" s="139"/>
      <c r="C114" s="308" t="s">
        <v>412</v>
      </c>
      <c r="D114" s="308"/>
      <c r="E114" s="309"/>
      <c r="F114" s="312"/>
      <c r="G114" s="313"/>
      <c r="H114" s="312"/>
      <c r="I114" s="313"/>
      <c r="J114" s="140"/>
      <c r="K114" s="5"/>
    </row>
    <row r="115" spans="1:13" ht="18" customHeight="1">
      <c r="B115" s="139"/>
      <c r="C115" s="308" t="s">
        <v>277</v>
      </c>
      <c r="D115" s="308"/>
      <c r="E115" s="309"/>
      <c r="F115" s="312"/>
      <c r="G115" s="313"/>
      <c r="H115" s="312"/>
      <c r="I115" s="313"/>
      <c r="J115" s="5"/>
    </row>
    <row r="116" spans="1:13" ht="18" customHeight="1">
      <c r="B116" s="139"/>
      <c r="C116" s="308" t="s">
        <v>279</v>
      </c>
      <c r="D116" s="308"/>
      <c r="E116" s="309"/>
      <c r="F116" s="312"/>
      <c r="G116" s="313"/>
      <c r="H116" s="140"/>
      <c r="I116" s="140"/>
      <c r="J116" s="5"/>
    </row>
    <row r="117" spans="1:13" ht="15.5">
      <c r="B117" s="139"/>
      <c r="C117" s="152" t="s">
        <v>278</v>
      </c>
      <c r="D117" s="140"/>
      <c r="E117" s="140"/>
      <c r="F117" s="140"/>
      <c r="G117" s="140"/>
      <c r="H117" s="140"/>
      <c r="I117" s="140"/>
      <c r="J117" s="5"/>
    </row>
    <row r="118" spans="1:13" ht="15.5">
      <c r="B118" s="139"/>
      <c r="C118" s="155"/>
      <c r="D118" s="140"/>
      <c r="E118" s="140"/>
      <c r="F118" s="140"/>
      <c r="G118" s="140"/>
      <c r="H118" s="140"/>
      <c r="I118" s="140"/>
      <c r="J118" s="5"/>
    </row>
    <row r="119" spans="1:13" ht="15.5">
      <c r="B119" s="5"/>
      <c r="C119" s="449" t="s">
        <v>293</v>
      </c>
      <c r="D119" s="449"/>
      <c r="E119" s="449"/>
      <c r="F119" s="449"/>
      <c r="G119" s="449"/>
      <c r="H119" s="449"/>
      <c r="I119" s="5"/>
      <c r="J119" s="5"/>
    </row>
    <row r="120" spans="1:13" ht="18" customHeight="1">
      <c r="B120" s="5"/>
      <c r="C120" s="308" t="s">
        <v>249</v>
      </c>
      <c r="D120" s="308"/>
      <c r="E120" s="309"/>
      <c r="F120" s="332"/>
      <c r="G120" s="333"/>
      <c r="H120" s="334"/>
      <c r="I120" s="5"/>
      <c r="J120" s="5"/>
    </row>
    <row r="121" spans="1:13" ht="18" customHeight="1">
      <c r="B121" s="5"/>
      <c r="C121" s="308" t="s">
        <v>250</v>
      </c>
      <c r="D121" s="308"/>
      <c r="E121" s="309"/>
      <c r="F121" s="332"/>
      <c r="G121" s="333"/>
      <c r="H121" s="334"/>
      <c r="I121" s="5"/>
      <c r="J121" s="5"/>
    </row>
    <row r="122" spans="1:13" ht="18" customHeight="1">
      <c r="C122" s="308" t="s">
        <v>273</v>
      </c>
      <c r="D122" s="308"/>
      <c r="E122" s="309"/>
      <c r="F122" s="332"/>
      <c r="G122" s="333"/>
      <c r="H122" s="334"/>
    </row>
    <row r="123" spans="1:13" ht="18" customHeight="1">
      <c r="B123" s="139"/>
      <c r="C123" s="308" t="s">
        <v>257</v>
      </c>
      <c r="D123" s="308"/>
      <c r="E123" s="309" t="s">
        <v>256</v>
      </c>
      <c r="F123" s="332"/>
      <c r="G123" s="333"/>
      <c r="H123" s="334"/>
      <c r="I123" s="140"/>
      <c r="J123" s="5"/>
      <c r="K123" s="351"/>
      <c r="L123" s="351"/>
      <c r="M123" s="351"/>
    </row>
    <row r="124" spans="1:13" ht="18.5">
      <c r="B124" s="71"/>
      <c r="C124" s="148"/>
      <c r="D124" s="148"/>
      <c r="E124" s="148"/>
      <c r="F124" s="148"/>
      <c r="G124" s="148"/>
      <c r="H124" s="148"/>
      <c r="I124" s="5"/>
      <c r="J124" s="5"/>
    </row>
    <row r="125" spans="1:13" ht="18.5">
      <c r="B125" s="282" t="s">
        <v>251</v>
      </c>
      <c r="C125" s="150"/>
      <c r="D125" s="151"/>
      <c r="E125" s="151"/>
      <c r="F125" s="151"/>
      <c r="G125" s="151"/>
      <c r="H125" s="151"/>
      <c r="I125" s="151"/>
      <c r="J125" s="5"/>
      <c r="K125" s="311"/>
      <c r="L125" s="311"/>
      <c r="M125" s="311"/>
    </row>
    <row r="126" spans="1:13" ht="31.5" customHeight="1">
      <c r="B126" s="5"/>
      <c r="C126" s="148"/>
      <c r="D126" s="148"/>
      <c r="E126" s="148"/>
      <c r="F126" s="331" t="s">
        <v>254</v>
      </c>
      <c r="G126" s="331"/>
      <c r="H126" s="331" t="s">
        <v>255</v>
      </c>
      <c r="I126" s="331"/>
      <c r="J126" s="5"/>
    </row>
    <row r="127" spans="1:13" s="154" customFormat="1" ht="18" customHeight="1">
      <c r="A127" s="153"/>
      <c r="B127" s="144"/>
      <c r="C127" s="308" t="s">
        <v>274</v>
      </c>
      <c r="D127" s="308"/>
      <c r="E127" s="309"/>
      <c r="F127" s="312"/>
      <c r="G127" s="313"/>
      <c r="H127" s="312"/>
      <c r="I127" s="313"/>
      <c r="J127" s="144"/>
    </row>
    <row r="128" spans="1:13" s="154" customFormat="1" ht="18" customHeight="1">
      <c r="A128" s="153"/>
      <c r="B128" s="144"/>
      <c r="C128" s="308" t="s">
        <v>285</v>
      </c>
      <c r="D128" s="308"/>
      <c r="E128" s="309"/>
      <c r="F128" s="312"/>
      <c r="G128" s="313"/>
      <c r="H128" s="312"/>
      <c r="I128" s="313"/>
      <c r="J128" s="144"/>
    </row>
    <row r="129" spans="1:11" s="154" customFormat="1" ht="27.75" customHeight="1">
      <c r="A129" s="153"/>
      <c r="B129" s="144"/>
      <c r="C129" s="145"/>
      <c r="D129" s="145"/>
      <c r="E129" s="145"/>
      <c r="F129" s="146"/>
      <c r="G129" s="146"/>
      <c r="H129" s="146"/>
      <c r="I129" s="146"/>
      <c r="J129" s="144"/>
    </row>
    <row r="130" spans="1:11" ht="42" customHeight="1">
      <c r="B130" s="314" t="s">
        <v>481</v>
      </c>
      <c r="C130" s="315"/>
      <c r="D130" s="315"/>
      <c r="E130" s="315"/>
      <c r="F130" s="315"/>
      <c r="G130" s="315"/>
      <c r="H130" s="315"/>
      <c r="I130" s="315"/>
      <c r="J130" s="5"/>
    </row>
    <row r="131" spans="1:11" ht="31.5" customHeight="1">
      <c r="B131" s="139"/>
      <c r="C131" s="139"/>
      <c r="D131" s="140"/>
      <c r="E131" s="145"/>
      <c r="F131" s="331" t="s">
        <v>254</v>
      </c>
      <c r="G131" s="331"/>
      <c r="H131" s="331" t="s">
        <v>255</v>
      </c>
      <c r="I131" s="331"/>
      <c r="J131" s="5"/>
    </row>
    <row r="132" spans="1:11" ht="18" customHeight="1">
      <c r="B132" s="139"/>
      <c r="C132" s="308" t="s">
        <v>258</v>
      </c>
      <c r="D132" s="308"/>
      <c r="E132" s="309"/>
      <c r="F132" s="312"/>
      <c r="G132" s="313"/>
      <c r="H132" s="312"/>
      <c r="I132" s="313"/>
      <c r="J132" s="5"/>
    </row>
    <row r="133" spans="1:11" ht="18" customHeight="1">
      <c r="B133" s="139"/>
      <c r="C133" s="308" t="s">
        <v>259</v>
      </c>
      <c r="D133" s="308"/>
      <c r="E133" s="309"/>
      <c r="F133" s="312"/>
      <c r="G133" s="313"/>
      <c r="H133" s="312"/>
      <c r="I133" s="313"/>
      <c r="J133" s="5"/>
    </row>
    <row r="134" spans="1:11" ht="18" customHeight="1">
      <c r="B134" s="139"/>
      <c r="C134" s="308" t="s">
        <v>275</v>
      </c>
      <c r="D134" s="308"/>
      <c r="E134" s="309"/>
      <c r="F134" s="312"/>
      <c r="G134" s="313"/>
      <c r="H134" s="312"/>
      <c r="I134" s="313"/>
      <c r="J134" s="5"/>
    </row>
    <row r="135" spans="1:11" ht="18" customHeight="1">
      <c r="B135" s="139"/>
      <c r="C135" s="308" t="s">
        <v>260</v>
      </c>
      <c r="D135" s="308"/>
      <c r="E135" s="309"/>
      <c r="F135" s="312"/>
      <c r="G135" s="313"/>
      <c r="H135" s="312"/>
      <c r="I135" s="313"/>
      <c r="J135" s="5"/>
    </row>
    <row r="136" spans="1:11" ht="18" customHeight="1">
      <c r="B136" s="139"/>
      <c r="C136" s="308" t="s">
        <v>412</v>
      </c>
      <c r="D136" s="308"/>
      <c r="E136" s="309"/>
      <c r="F136" s="312"/>
      <c r="G136" s="313"/>
      <c r="H136" s="312"/>
      <c r="I136" s="313"/>
      <c r="J136" s="140"/>
      <c r="K136" s="5"/>
    </row>
    <row r="137" spans="1:11" ht="18" customHeight="1">
      <c r="B137" s="139"/>
      <c r="C137" s="308" t="s">
        <v>277</v>
      </c>
      <c r="D137" s="308"/>
      <c r="E137" s="309"/>
      <c r="F137" s="312"/>
      <c r="G137" s="313"/>
      <c r="H137" s="312"/>
      <c r="I137" s="313"/>
      <c r="J137" s="5"/>
    </row>
    <row r="138" spans="1:11" ht="18" customHeight="1">
      <c r="B138" s="139"/>
      <c r="C138" s="308" t="s">
        <v>279</v>
      </c>
      <c r="D138" s="308"/>
      <c r="E138" s="309"/>
      <c r="F138" s="312"/>
      <c r="G138" s="313"/>
      <c r="H138" s="140"/>
      <c r="I138" s="140"/>
      <c r="J138" s="5"/>
    </row>
    <row r="139" spans="1:11" ht="15.5">
      <c r="B139" s="139"/>
      <c r="C139" s="152" t="s">
        <v>278</v>
      </c>
      <c r="D139" s="140"/>
      <c r="E139" s="140"/>
      <c r="F139" s="140"/>
      <c r="G139" s="140"/>
      <c r="H139" s="140"/>
      <c r="I139" s="140"/>
      <c r="J139" s="5"/>
    </row>
    <row r="140" spans="1:11" ht="15.5">
      <c r="B140" s="139"/>
      <c r="C140" s="139"/>
      <c r="D140" s="140"/>
      <c r="E140" s="140"/>
      <c r="F140" s="140"/>
      <c r="G140" s="140"/>
      <c r="H140" s="140"/>
      <c r="I140" s="140"/>
      <c r="J140" s="5"/>
    </row>
    <row r="141" spans="1:11" ht="15.5">
      <c r="B141" s="139"/>
      <c r="C141" s="155"/>
      <c r="D141" s="140"/>
      <c r="E141" s="140"/>
      <c r="F141" s="140"/>
      <c r="G141" s="140"/>
      <c r="H141" s="140"/>
      <c r="I141" s="140"/>
      <c r="J141" s="5"/>
    </row>
    <row r="142" spans="1:11" ht="15.5">
      <c r="B142" s="5"/>
      <c r="C142" s="449" t="s">
        <v>294</v>
      </c>
      <c r="D142" s="449"/>
      <c r="E142" s="449"/>
      <c r="F142" s="449"/>
      <c r="G142" s="449"/>
      <c r="H142" s="449"/>
      <c r="I142" s="5"/>
      <c r="J142" s="5"/>
    </row>
    <row r="143" spans="1:11" ht="18" customHeight="1">
      <c r="B143" s="5"/>
      <c r="C143" s="308" t="s">
        <v>249</v>
      </c>
      <c r="D143" s="308"/>
      <c r="E143" s="309"/>
      <c r="F143" s="332"/>
      <c r="G143" s="333"/>
      <c r="H143" s="334"/>
      <c r="I143" s="5"/>
      <c r="J143" s="5"/>
    </row>
    <row r="144" spans="1:11" ht="18" customHeight="1">
      <c r="B144" s="5"/>
      <c r="C144" s="308" t="s">
        <v>250</v>
      </c>
      <c r="D144" s="308"/>
      <c r="E144" s="309"/>
      <c r="F144" s="332"/>
      <c r="G144" s="333"/>
      <c r="H144" s="334"/>
      <c r="I144" s="5"/>
      <c r="J144" s="5"/>
    </row>
    <row r="145" spans="1:13" ht="18" customHeight="1">
      <c r="C145" s="308" t="s">
        <v>273</v>
      </c>
      <c r="D145" s="308"/>
      <c r="E145" s="309"/>
      <c r="F145" s="332"/>
      <c r="G145" s="333"/>
      <c r="H145" s="334"/>
    </row>
    <row r="146" spans="1:13" ht="18" customHeight="1">
      <c r="B146" s="139"/>
      <c r="C146" s="308" t="s">
        <v>257</v>
      </c>
      <c r="D146" s="308"/>
      <c r="E146" s="309" t="s">
        <v>256</v>
      </c>
      <c r="F146" s="332"/>
      <c r="G146" s="333"/>
      <c r="H146" s="334"/>
      <c r="I146" s="140"/>
      <c r="J146" s="5"/>
      <c r="K146" s="351"/>
      <c r="L146" s="351"/>
      <c r="M146" s="351"/>
    </row>
    <row r="147" spans="1:13" ht="18.5">
      <c r="B147" s="71"/>
      <c r="C147" s="148"/>
      <c r="D147" s="148"/>
      <c r="E147" s="148"/>
      <c r="F147" s="148"/>
      <c r="G147" s="148"/>
      <c r="H147" s="148"/>
      <c r="I147" s="5"/>
      <c r="J147" s="5"/>
    </row>
    <row r="148" spans="1:13" ht="18.5">
      <c r="B148" s="282" t="s">
        <v>251</v>
      </c>
      <c r="C148" s="150"/>
      <c r="D148" s="151"/>
      <c r="E148" s="151"/>
      <c r="F148" s="151"/>
      <c r="G148" s="151"/>
      <c r="H148" s="151"/>
      <c r="I148" s="151"/>
      <c r="J148" s="5"/>
      <c r="K148" s="311"/>
      <c r="L148" s="311"/>
      <c r="M148" s="311"/>
    </row>
    <row r="149" spans="1:13" ht="31.5" customHeight="1">
      <c r="B149" s="5"/>
      <c r="C149" s="148"/>
      <c r="D149" s="148"/>
      <c r="E149" s="148"/>
      <c r="F149" s="331" t="s">
        <v>254</v>
      </c>
      <c r="G149" s="331"/>
      <c r="H149" s="331" t="s">
        <v>255</v>
      </c>
      <c r="I149" s="331"/>
      <c r="J149" s="5"/>
    </row>
    <row r="150" spans="1:13" s="154" customFormat="1" ht="18" customHeight="1">
      <c r="A150" s="153"/>
      <c r="B150" s="144"/>
      <c r="C150" s="308" t="s">
        <v>274</v>
      </c>
      <c r="D150" s="308"/>
      <c r="E150" s="309"/>
      <c r="F150" s="312"/>
      <c r="G150" s="313"/>
      <c r="H150" s="312"/>
      <c r="I150" s="313"/>
      <c r="J150" s="144"/>
    </row>
    <row r="151" spans="1:13" s="154" customFormat="1" ht="18" customHeight="1">
      <c r="A151" s="153"/>
      <c r="B151" s="144"/>
      <c r="C151" s="308" t="s">
        <v>285</v>
      </c>
      <c r="D151" s="308"/>
      <c r="E151" s="309"/>
      <c r="F151" s="312"/>
      <c r="G151" s="313"/>
      <c r="H151" s="312"/>
      <c r="I151" s="313"/>
      <c r="J151" s="144"/>
    </row>
    <row r="152" spans="1:13" s="154" customFormat="1" ht="27.75" customHeight="1">
      <c r="A152" s="153"/>
      <c r="B152" s="144"/>
      <c r="C152" s="145"/>
      <c r="D152" s="145"/>
      <c r="E152" s="145"/>
      <c r="F152" s="146"/>
      <c r="G152" s="146"/>
      <c r="H152" s="146"/>
      <c r="I152" s="146"/>
      <c r="J152" s="144"/>
    </row>
    <row r="153" spans="1:13" ht="42" customHeight="1">
      <c r="B153" s="314" t="s">
        <v>481</v>
      </c>
      <c r="C153" s="315"/>
      <c r="D153" s="315"/>
      <c r="E153" s="315"/>
      <c r="F153" s="315"/>
      <c r="G153" s="315"/>
      <c r="H153" s="315"/>
      <c r="I153" s="315"/>
      <c r="J153" s="5"/>
    </row>
    <row r="154" spans="1:13" ht="31.5" customHeight="1">
      <c r="B154" s="139"/>
      <c r="C154" s="139"/>
      <c r="D154" s="140"/>
      <c r="E154" s="145"/>
      <c r="F154" s="331" t="s">
        <v>254</v>
      </c>
      <c r="G154" s="331"/>
      <c r="H154" s="331" t="s">
        <v>255</v>
      </c>
      <c r="I154" s="331"/>
      <c r="J154" s="5"/>
    </row>
    <row r="155" spans="1:13" ht="18" customHeight="1">
      <c r="B155" s="139"/>
      <c r="C155" s="308" t="s">
        <v>258</v>
      </c>
      <c r="D155" s="308"/>
      <c r="E155" s="309"/>
      <c r="F155" s="312"/>
      <c r="G155" s="313"/>
      <c r="H155" s="312"/>
      <c r="I155" s="313"/>
      <c r="J155" s="5"/>
    </row>
    <row r="156" spans="1:13" ht="18" customHeight="1">
      <c r="B156" s="139"/>
      <c r="C156" s="308" t="s">
        <v>259</v>
      </c>
      <c r="D156" s="308"/>
      <c r="E156" s="309"/>
      <c r="F156" s="312"/>
      <c r="G156" s="313"/>
      <c r="H156" s="312"/>
      <c r="I156" s="313"/>
      <c r="J156" s="5"/>
    </row>
    <row r="157" spans="1:13" ht="18" customHeight="1">
      <c r="B157" s="139"/>
      <c r="C157" s="308" t="s">
        <v>275</v>
      </c>
      <c r="D157" s="308"/>
      <c r="E157" s="309"/>
      <c r="F157" s="312"/>
      <c r="G157" s="313"/>
      <c r="H157" s="312"/>
      <c r="I157" s="313"/>
      <c r="J157" s="5"/>
    </row>
    <row r="158" spans="1:13" ht="18" customHeight="1">
      <c r="B158" s="139"/>
      <c r="C158" s="308" t="s">
        <v>260</v>
      </c>
      <c r="D158" s="308"/>
      <c r="E158" s="309"/>
      <c r="F158" s="312"/>
      <c r="G158" s="313"/>
      <c r="H158" s="312"/>
      <c r="I158" s="313"/>
      <c r="J158" s="5"/>
    </row>
    <row r="159" spans="1:13" ht="18" customHeight="1">
      <c r="B159" s="139"/>
      <c r="C159" s="308" t="s">
        <v>412</v>
      </c>
      <c r="D159" s="308"/>
      <c r="E159" s="309"/>
      <c r="F159" s="312"/>
      <c r="G159" s="313"/>
      <c r="H159" s="312"/>
      <c r="I159" s="313"/>
      <c r="J159" s="140"/>
      <c r="K159" s="5"/>
    </row>
    <row r="160" spans="1:13" ht="18" customHeight="1">
      <c r="B160" s="139"/>
      <c r="C160" s="308" t="s">
        <v>277</v>
      </c>
      <c r="D160" s="308"/>
      <c r="E160" s="309"/>
      <c r="F160" s="312"/>
      <c r="G160" s="313"/>
      <c r="H160" s="312"/>
      <c r="I160" s="313"/>
      <c r="J160" s="5"/>
    </row>
    <row r="161" spans="1:13" ht="18" customHeight="1">
      <c r="B161" s="139"/>
      <c r="C161" s="308" t="s">
        <v>279</v>
      </c>
      <c r="D161" s="308"/>
      <c r="E161" s="309"/>
      <c r="F161" s="312"/>
      <c r="G161" s="313"/>
      <c r="H161" s="140"/>
      <c r="I161" s="140"/>
      <c r="J161" s="5"/>
    </row>
    <row r="162" spans="1:13" ht="15.5">
      <c r="B162" s="139"/>
      <c r="C162" s="152" t="s">
        <v>278</v>
      </c>
      <c r="D162" s="140"/>
      <c r="E162" s="140"/>
      <c r="F162" s="140"/>
      <c r="G162" s="140"/>
      <c r="H162" s="140"/>
      <c r="I162" s="140"/>
      <c r="J162" s="5"/>
    </row>
    <row r="163" spans="1:13" ht="15.5">
      <c r="B163" s="139"/>
      <c r="C163" s="155"/>
      <c r="D163" s="140"/>
      <c r="E163" s="140"/>
      <c r="F163" s="140"/>
      <c r="G163" s="140"/>
      <c r="H163" s="140"/>
      <c r="I163" s="140"/>
      <c r="J163" s="5"/>
    </row>
    <row r="164" spans="1:13" ht="15.5">
      <c r="B164" s="5"/>
      <c r="C164" s="449" t="s">
        <v>295</v>
      </c>
      <c r="D164" s="449"/>
      <c r="E164" s="449"/>
      <c r="F164" s="449"/>
      <c r="G164" s="449"/>
      <c r="H164" s="449"/>
      <c r="I164" s="5"/>
      <c r="J164" s="5"/>
    </row>
    <row r="165" spans="1:13" ht="18" customHeight="1">
      <c r="B165" s="5"/>
      <c r="C165" s="308" t="s">
        <v>249</v>
      </c>
      <c r="D165" s="308"/>
      <c r="E165" s="309"/>
      <c r="F165" s="332"/>
      <c r="G165" s="333"/>
      <c r="H165" s="334"/>
      <c r="I165" s="5"/>
      <c r="J165" s="5"/>
    </row>
    <row r="166" spans="1:13" ht="18" customHeight="1">
      <c r="B166" s="5"/>
      <c r="C166" s="308" t="s">
        <v>250</v>
      </c>
      <c r="D166" s="308"/>
      <c r="E166" s="309"/>
      <c r="F166" s="332"/>
      <c r="G166" s="333"/>
      <c r="H166" s="334"/>
      <c r="I166" s="5"/>
      <c r="J166" s="5"/>
    </row>
    <row r="167" spans="1:13" ht="18" customHeight="1">
      <c r="C167" s="308" t="s">
        <v>273</v>
      </c>
      <c r="D167" s="308"/>
      <c r="E167" s="309"/>
      <c r="F167" s="332"/>
      <c r="G167" s="333"/>
      <c r="H167" s="334"/>
    </row>
    <row r="168" spans="1:13" ht="18" customHeight="1">
      <c r="B168" s="139"/>
      <c r="C168" s="308" t="s">
        <v>257</v>
      </c>
      <c r="D168" s="308"/>
      <c r="E168" s="309" t="s">
        <v>256</v>
      </c>
      <c r="F168" s="332"/>
      <c r="G168" s="333"/>
      <c r="H168" s="334"/>
      <c r="I168" s="140"/>
      <c r="J168" s="5"/>
      <c r="K168" s="351"/>
      <c r="L168" s="351"/>
      <c r="M168" s="351"/>
    </row>
    <row r="169" spans="1:13" ht="18.5">
      <c r="B169" s="71"/>
      <c r="C169" s="148"/>
      <c r="D169" s="148"/>
      <c r="E169" s="148"/>
      <c r="F169" s="148"/>
      <c r="G169" s="148"/>
      <c r="H169" s="148"/>
      <c r="I169" s="5"/>
      <c r="J169" s="5"/>
    </row>
    <row r="170" spans="1:13" ht="18.5">
      <c r="B170" s="282" t="s">
        <v>251</v>
      </c>
      <c r="C170" s="150"/>
      <c r="D170" s="151"/>
      <c r="E170" s="151"/>
      <c r="F170" s="151"/>
      <c r="G170" s="151"/>
      <c r="H170" s="151"/>
      <c r="I170" s="151"/>
      <c r="J170" s="5"/>
      <c r="K170" s="311"/>
      <c r="L170" s="311"/>
      <c r="M170" s="311"/>
    </row>
    <row r="171" spans="1:13" ht="31.5" customHeight="1">
      <c r="B171" s="5"/>
      <c r="C171" s="148"/>
      <c r="D171" s="148"/>
      <c r="E171" s="148"/>
      <c r="F171" s="331" t="s">
        <v>254</v>
      </c>
      <c r="G171" s="331"/>
      <c r="H171" s="331" t="s">
        <v>255</v>
      </c>
      <c r="I171" s="331"/>
      <c r="J171" s="5"/>
    </row>
    <row r="172" spans="1:13" s="154" customFormat="1" ht="18" customHeight="1">
      <c r="A172" s="153"/>
      <c r="B172" s="144"/>
      <c r="C172" s="308" t="s">
        <v>274</v>
      </c>
      <c r="D172" s="308"/>
      <c r="E172" s="309"/>
      <c r="F172" s="312"/>
      <c r="G172" s="313"/>
      <c r="H172" s="312"/>
      <c r="I172" s="313"/>
      <c r="J172" s="144"/>
    </row>
    <row r="173" spans="1:13" s="154" customFormat="1" ht="18" customHeight="1">
      <c r="A173" s="153"/>
      <c r="B173" s="144"/>
      <c r="C173" s="308" t="s">
        <v>285</v>
      </c>
      <c r="D173" s="308"/>
      <c r="E173" s="309"/>
      <c r="F173" s="312"/>
      <c r="G173" s="313"/>
      <c r="H173" s="312"/>
      <c r="I173" s="313"/>
      <c r="J173" s="144"/>
    </row>
    <row r="174" spans="1:13" s="154" customFormat="1" ht="27.75" customHeight="1">
      <c r="A174" s="153"/>
      <c r="B174" s="144"/>
      <c r="C174" s="145"/>
      <c r="D174" s="145"/>
      <c r="E174" s="145"/>
      <c r="F174" s="146"/>
      <c r="G174" s="146"/>
      <c r="H174" s="146"/>
      <c r="I174" s="146"/>
      <c r="J174" s="144"/>
    </row>
    <row r="175" spans="1:13" ht="42" customHeight="1">
      <c r="B175" s="314" t="s">
        <v>481</v>
      </c>
      <c r="C175" s="315"/>
      <c r="D175" s="315"/>
      <c r="E175" s="315"/>
      <c r="F175" s="315"/>
      <c r="G175" s="315"/>
      <c r="H175" s="315"/>
      <c r="I175" s="315"/>
      <c r="J175" s="5"/>
    </row>
    <row r="176" spans="1:13" ht="31.5" customHeight="1">
      <c r="B176" s="139"/>
      <c r="C176" s="139"/>
      <c r="D176" s="140"/>
      <c r="E176" s="145"/>
      <c r="F176" s="331" t="s">
        <v>254</v>
      </c>
      <c r="G176" s="331"/>
      <c r="H176" s="331" t="s">
        <v>255</v>
      </c>
      <c r="I176" s="331"/>
      <c r="J176" s="5"/>
    </row>
    <row r="177" spans="2:11" ht="18" customHeight="1">
      <c r="B177" s="139"/>
      <c r="C177" s="308" t="s">
        <v>258</v>
      </c>
      <c r="D177" s="308"/>
      <c r="E177" s="309"/>
      <c r="F177" s="312"/>
      <c r="G177" s="313"/>
      <c r="H177" s="312"/>
      <c r="I177" s="313"/>
      <c r="J177" s="5"/>
    </row>
    <row r="178" spans="2:11" ht="18" customHeight="1">
      <c r="B178" s="139"/>
      <c r="C178" s="308" t="s">
        <v>259</v>
      </c>
      <c r="D178" s="308"/>
      <c r="E178" s="309"/>
      <c r="F178" s="312"/>
      <c r="G178" s="313"/>
      <c r="H178" s="312"/>
      <c r="I178" s="313"/>
      <c r="J178" s="5"/>
    </row>
    <row r="179" spans="2:11" ht="18" customHeight="1">
      <c r="B179" s="139"/>
      <c r="C179" s="308" t="s">
        <v>275</v>
      </c>
      <c r="D179" s="308"/>
      <c r="E179" s="309"/>
      <c r="F179" s="312"/>
      <c r="G179" s="313"/>
      <c r="H179" s="312"/>
      <c r="I179" s="313"/>
      <c r="J179" s="5"/>
    </row>
    <row r="180" spans="2:11" ht="18" customHeight="1">
      <c r="B180" s="139"/>
      <c r="C180" s="308" t="s">
        <v>260</v>
      </c>
      <c r="D180" s="308"/>
      <c r="E180" s="309"/>
      <c r="F180" s="312"/>
      <c r="G180" s="313"/>
      <c r="H180" s="312"/>
      <c r="I180" s="313"/>
      <c r="J180" s="5"/>
    </row>
    <row r="181" spans="2:11" ht="18" customHeight="1">
      <c r="B181" s="139"/>
      <c r="C181" s="308" t="s">
        <v>412</v>
      </c>
      <c r="D181" s="308"/>
      <c r="E181" s="309"/>
      <c r="F181" s="312"/>
      <c r="G181" s="313"/>
      <c r="H181" s="312"/>
      <c r="I181" s="313"/>
      <c r="J181" s="140"/>
      <c r="K181" s="5"/>
    </row>
    <row r="182" spans="2:11" ht="18" customHeight="1">
      <c r="B182" s="139"/>
      <c r="C182" s="308" t="s">
        <v>277</v>
      </c>
      <c r="D182" s="308"/>
      <c r="E182" s="309"/>
      <c r="F182" s="312"/>
      <c r="G182" s="313"/>
      <c r="H182" s="312"/>
      <c r="I182" s="313"/>
      <c r="J182" s="5"/>
    </row>
    <row r="183" spans="2:11" ht="18" customHeight="1">
      <c r="B183" s="139"/>
      <c r="C183" s="308" t="s">
        <v>279</v>
      </c>
      <c r="D183" s="308"/>
      <c r="E183" s="309"/>
      <c r="F183" s="312"/>
      <c r="G183" s="313"/>
      <c r="H183" s="140"/>
      <c r="I183" s="140"/>
      <c r="J183" s="5"/>
    </row>
    <row r="184" spans="2:11" ht="15.5">
      <c r="B184" s="139"/>
      <c r="C184" s="152" t="s">
        <v>278</v>
      </c>
      <c r="D184" s="140"/>
      <c r="E184" s="140"/>
      <c r="F184" s="140"/>
      <c r="G184" s="140"/>
      <c r="H184" s="140"/>
      <c r="I184" s="140"/>
      <c r="J184" s="5"/>
    </row>
    <row r="185" spans="2:11" ht="15.5">
      <c r="B185" s="139"/>
      <c r="C185" s="139"/>
      <c r="D185" s="140"/>
      <c r="E185" s="140"/>
      <c r="F185" s="140"/>
      <c r="G185" s="140"/>
      <c r="H185" s="140"/>
      <c r="I185" s="140"/>
      <c r="J185" s="5"/>
    </row>
    <row r="186" spans="2:11" ht="15.5">
      <c r="B186" s="139"/>
      <c r="C186" s="139"/>
      <c r="D186" s="140"/>
      <c r="E186" s="140"/>
      <c r="F186" s="140"/>
      <c r="G186" s="140"/>
      <c r="H186" s="140"/>
      <c r="I186" s="140"/>
      <c r="J186" s="5"/>
    </row>
    <row r="187" spans="2:11" ht="18.75" customHeight="1">
      <c r="B187" s="355" t="s">
        <v>410</v>
      </c>
      <c r="C187" s="355"/>
      <c r="D187" s="355"/>
      <c r="E187" s="355"/>
      <c r="F187" s="355"/>
      <c r="G187" s="355"/>
      <c r="H187" s="355"/>
      <c r="I187" s="355"/>
      <c r="J187" s="5"/>
    </row>
    <row r="188" spans="2:11" ht="29.25" customHeight="1">
      <c r="B188" s="5"/>
      <c r="C188" s="447" t="s">
        <v>298</v>
      </c>
      <c r="D188" s="447"/>
      <c r="E188" s="447"/>
      <c r="F188" s="447"/>
      <c r="G188" s="447"/>
      <c r="H188" s="447"/>
      <c r="I188" s="5"/>
      <c r="J188" s="5"/>
    </row>
    <row r="189" spans="2:11" ht="18" customHeight="1">
      <c r="B189" s="5"/>
      <c r="C189" s="308" t="s">
        <v>249</v>
      </c>
      <c r="D189" s="308"/>
      <c r="E189" s="309"/>
      <c r="F189" s="332"/>
      <c r="G189" s="333"/>
      <c r="H189" s="334"/>
      <c r="I189" s="5"/>
      <c r="J189" s="5"/>
    </row>
    <row r="190" spans="2:11" ht="18" customHeight="1">
      <c r="B190" s="5"/>
      <c r="C190" s="308" t="s">
        <v>250</v>
      </c>
      <c r="D190" s="308"/>
      <c r="E190" s="309"/>
      <c r="F190" s="332"/>
      <c r="G190" s="333"/>
      <c r="H190" s="334"/>
      <c r="I190" s="5"/>
      <c r="J190" s="5"/>
    </row>
    <row r="191" spans="2:11" ht="18.5">
      <c r="B191" s="71"/>
      <c r="C191" s="148"/>
      <c r="D191" s="148"/>
      <c r="E191" s="148"/>
      <c r="F191" s="148"/>
      <c r="G191" s="148"/>
      <c r="H191" s="148"/>
      <c r="I191" s="5"/>
      <c r="J191" s="5"/>
    </row>
    <row r="192" spans="2:11" ht="18.5">
      <c r="B192" s="282" t="s">
        <v>251</v>
      </c>
      <c r="C192" s="150"/>
      <c r="D192" s="151"/>
      <c r="E192" s="151"/>
      <c r="F192" s="151"/>
      <c r="G192" s="151"/>
      <c r="H192" s="151"/>
      <c r="I192" s="151"/>
      <c r="J192" s="5"/>
    </row>
    <row r="193" spans="2:12" ht="15.75" customHeight="1">
      <c r="B193" s="5"/>
      <c r="C193" s="148"/>
      <c r="D193" s="148"/>
      <c r="E193" s="148"/>
      <c r="F193" s="306"/>
      <c r="G193" s="306"/>
      <c r="H193" s="448"/>
      <c r="I193" s="448"/>
      <c r="J193" s="5"/>
    </row>
    <row r="194" spans="2:12" ht="18" customHeight="1">
      <c r="B194" s="144"/>
      <c r="C194" s="308" t="s">
        <v>253</v>
      </c>
      <c r="D194" s="308"/>
      <c r="E194" s="309"/>
      <c r="F194" s="312"/>
      <c r="G194" s="313"/>
      <c r="H194" s="316"/>
      <c r="I194" s="317"/>
      <c r="J194" s="5"/>
    </row>
    <row r="195" spans="2:12" ht="18" customHeight="1">
      <c r="B195" s="144"/>
      <c r="C195" s="308" t="s">
        <v>252</v>
      </c>
      <c r="D195" s="308"/>
      <c r="E195" s="309"/>
      <c r="F195" s="312"/>
      <c r="G195" s="313"/>
      <c r="H195" s="316"/>
      <c r="I195" s="317"/>
      <c r="J195" s="5"/>
    </row>
    <row r="196" spans="2:12" ht="15.5">
      <c r="B196" s="144"/>
      <c r="C196" s="145"/>
      <c r="D196" s="145"/>
      <c r="E196" s="145"/>
      <c r="F196" s="146"/>
      <c r="G196" s="146"/>
      <c r="H196" s="147"/>
      <c r="I196" s="147"/>
      <c r="J196" s="5"/>
    </row>
    <row r="197" spans="2:12" ht="42" customHeight="1">
      <c r="B197" s="314" t="s">
        <v>481</v>
      </c>
      <c r="C197" s="315"/>
      <c r="D197" s="315"/>
      <c r="E197" s="315"/>
      <c r="F197" s="315"/>
      <c r="G197" s="315"/>
      <c r="H197" s="315"/>
      <c r="I197" s="315"/>
      <c r="J197" s="5"/>
    </row>
    <row r="198" spans="2:12" ht="31.5" customHeight="1">
      <c r="B198" s="139"/>
      <c r="C198" s="139"/>
      <c r="D198" s="140"/>
      <c r="E198" s="145"/>
      <c r="F198" s="446" t="s">
        <v>276</v>
      </c>
      <c r="G198" s="446"/>
      <c r="H198" s="140"/>
      <c r="I198" s="64"/>
    </row>
    <row r="199" spans="2:12" ht="21" customHeight="1">
      <c r="B199" s="139"/>
      <c r="C199" s="308" t="s">
        <v>258</v>
      </c>
      <c r="D199" s="308"/>
      <c r="E199" s="309"/>
      <c r="F199" s="312"/>
      <c r="G199" s="313"/>
      <c r="H199" s="140"/>
      <c r="I199" s="141"/>
    </row>
    <row r="200" spans="2:12" ht="21" customHeight="1">
      <c r="B200" s="139"/>
      <c r="C200" s="308" t="s">
        <v>259</v>
      </c>
      <c r="D200" s="308"/>
      <c r="E200" s="309"/>
      <c r="F200" s="312"/>
      <c r="G200" s="313"/>
      <c r="H200" s="140"/>
      <c r="I200" s="142"/>
    </row>
    <row r="201" spans="2:12" ht="21" customHeight="1">
      <c r="B201" s="139"/>
      <c r="C201" s="308" t="s">
        <v>275</v>
      </c>
      <c r="D201" s="308"/>
      <c r="E201" s="309"/>
      <c r="F201" s="312"/>
      <c r="G201" s="313"/>
      <c r="H201" s="140"/>
      <c r="I201" s="143"/>
    </row>
    <row r="202" spans="2:12" ht="21" customHeight="1">
      <c r="B202" s="139"/>
      <c r="C202" s="308" t="s">
        <v>260</v>
      </c>
      <c r="D202" s="308"/>
      <c r="E202" s="309"/>
      <c r="F202" s="312"/>
      <c r="G202" s="313"/>
      <c r="H202" s="140"/>
      <c r="I202" s="143"/>
    </row>
    <row r="203" spans="2:12" ht="21" customHeight="1">
      <c r="B203" s="139"/>
      <c r="C203" s="308" t="s">
        <v>412</v>
      </c>
      <c r="D203" s="308"/>
      <c r="E203" s="309"/>
      <c r="F203" s="312"/>
      <c r="G203" s="313"/>
      <c r="H203" s="140"/>
      <c r="I203" s="140"/>
      <c r="J203" s="140"/>
      <c r="K203" s="42"/>
      <c r="L203" s="42"/>
    </row>
    <row r="204" spans="2:12" ht="12" customHeight="1">
      <c r="B204" s="139"/>
      <c r="C204" s="139"/>
      <c r="D204" s="140"/>
      <c r="E204" s="140"/>
      <c r="F204" s="140"/>
      <c r="G204" s="140"/>
      <c r="H204" s="140"/>
      <c r="I204" s="140"/>
      <c r="J204" s="42"/>
      <c r="K204" s="42"/>
    </row>
    <row r="205" spans="2:12" ht="29.25" customHeight="1">
      <c r="B205" s="5"/>
      <c r="C205" s="447" t="s">
        <v>299</v>
      </c>
      <c r="D205" s="447"/>
      <c r="E205" s="447"/>
      <c r="F205" s="447"/>
      <c r="G205" s="447"/>
      <c r="H205" s="447"/>
      <c r="I205" s="5"/>
      <c r="J205" s="5"/>
    </row>
    <row r="206" spans="2:12" ht="18" customHeight="1">
      <c r="B206" s="5"/>
      <c r="C206" s="308" t="s">
        <v>249</v>
      </c>
      <c r="D206" s="308"/>
      <c r="E206" s="309"/>
      <c r="F206" s="332"/>
      <c r="G206" s="333"/>
      <c r="H206" s="334"/>
      <c r="I206" s="5"/>
      <c r="J206" s="5"/>
    </row>
    <row r="207" spans="2:12" ht="18" customHeight="1">
      <c r="B207" s="5"/>
      <c r="C207" s="308" t="s">
        <v>250</v>
      </c>
      <c r="D207" s="308"/>
      <c r="E207" s="309"/>
      <c r="F207" s="332"/>
      <c r="G207" s="333"/>
      <c r="H207" s="334"/>
      <c r="I207" s="5"/>
      <c r="J207" s="5"/>
    </row>
    <row r="208" spans="2:12" ht="18.5">
      <c r="B208" s="71"/>
      <c r="C208" s="148"/>
      <c r="D208" s="148"/>
      <c r="E208" s="148"/>
      <c r="F208" s="148"/>
      <c r="G208" s="148"/>
      <c r="H208" s="148"/>
      <c r="I208" s="5"/>
      <c r="J208" s="5"/>
    </row>
    <row r="209" spans="2:12" ht="18.5">
      <c r="B209" s="282" t="s">
        <v>251</v>
      </c>
      <c r="C209" s="150"/>
      <c r="D209" s="151"/>
      <c r="E209" s="151"/>
      <c r="F209" s="151"/>
      <c r="G209" s="151"/>
      <c r="H209" s="151"/>
      <c r="I209" s="151"/>
      <c r="J209" s="5"/>
    </row>
    <row r="210" spans="2:12" ht="15.75" customHeight="1">
      <c r="B210" s="5"/>
      <c r="C210" s="148"/>
      <c r="D210" s="148"/>
      <c r="E210" s="148"/>
      <c r="F210" s="306"/>
      <c r="G210" s="306"/>
      <c r="H210" s="307"/>
      <c r="I210" s="307"/>
      <c r="J210" s="5"/>
    </row>
    <row r="211" spans="2:12" ht="18" customHeight="1">
      <c r="B211" s="144"/>
      <c r="C211" s="308" t="s">
        <v>253</v>
      </c>
      <c r="D211" s="308"/>
      <c r="E211" s="309"/>
      <c r="F211" s="312"/>
      <c r="G211" s="313"/>
      <c r="H211" s="316"/>
      <c r="I211" s="317"/>
      <c r="J211" s="5"/>
    </row>
    <row r="212" spans="2:12" ht="18" customHeight="1">
      <c r="B212" s="144"/>
      <c r="C212" s="308" t="s">
        <v>252</v>
      </c>
      <c r="D212" s="308"/>
      <c r="E212" s="309"/>
      <c r="F212" s="312"/>
      <c r="G212" s="313"/>
      <c r="H212" s="316"/>
      <c r="I212" s="317"/>
      <c r="J212" s="5"/>
    </row>
    <row r="213" spans="2:12" ht="15.5">
      <c r="B213" s="144"/>
      <c r="C213" s="145"/>
      <c r="D213" s="145"/>
      <c r="E213" s="145"/>
      <c r="F213" s="146"/>
      <c r="G213" s="146"/>
      <c r="H213" s="147"/>
      <c r="I213" s="147"/>
      <c r="J213" s="5"/>
    </row>
    <row r="214" spans="2:12" ht="42" customHeight="1">
      <c r="B214" s="314" t="s">
        <v>481</v>
      </c>
      <c r="C214" s="315"/>
      <c r="D214" s="315"/>
      <c r="E214" s="315"/>
      <c r="F214" s="315"/>
      <c r="G214" s="315"/>
      <c r="H214" s="315"/>
      <c r="I214" s="315"/>
      <c r="J214" s="5"/>
    </row>
    <row r="215" spans="2:12" ht="31.5" customHeight="1">
      <c r="B215" s="139"/>
      <c r="C215" s="139"/>
      <c r="D215" s="140"/>
      <c r="E215" s="145"/>
      <c r="F215" s="331" t="s">
        <v>276</v>
      </c>
      <c r="G215" s="331"/>
      <c r="H215" s="140"/>
      <c r="I215" s="64"/>
    </row>
    <row r="216" spans="2:12" ht="21" customHeight="1">
      <c r="B216" s="139"/>
      <c r="C216" s="308" t="s">
        <v>258</v>
      </c>
      <c r="D216" s="308"/>
      <c r="E216" s="309"/>
      <c r="F216" s="312"/>
      <c r="G216" s="313"/>
      <c r="H216" s="140"/>
      <c r="I216" s="141"/>
    </row>
    <row r="217" spans="2:12" ht="21" customHeight="1">
      <c r="B217" s="139"/>
      <c r="C217" s="308" t="s">
        <v>259</v>
      </c>
      <c r="D217" s="308"/>
      <c r="E217" s="309"/>
      <c r="F217" s="312"/>
      <c r="G217" s="313"/>
      <c r="H217" s="140"/>
      <c r="I217" s="142"/>
    </row>
    <row r="218" spans="2:12" ht="21" customHeight="1">
      <c r="B218" s="139"/>
      <c r="C218" s="308" t="s">
        <v>275</v>
      </c>
      <c r="D218" s="308"/>
      <c r="E218" s="309"/>
      <c r="F218" s="312"/>
      <c r="G218" s="313"/>
      <c r="H218" s="140"/>
      <c r="I218" s="143"/>
    </row>
    <row r="219" spans="2:12" ht="21" customHeight="1">
      <c r="B219" s="139"/>
      <c r="C219" s="308" t="s">
        <v>260</v>
      </c>
      <c r="D219" s="308"/>
      <c r="E219" s="309"/>
      <c r="F219" s="312"/>
      <c r="G219" s="313"/>
      <c r="H219" s="140"/>
      <c r="I219" s="143"/>
    </row>
    <row r="220" spans="2:12" ht="21" customHeight="1">
      <c r="B220" s="139"/>
      <c r="C220" s="308" t="s">
        <v>412</v>
      </c>
      <c r="D220" s="308"/>
      <c r="E220" s="309"/>
      <c r="F220" s="312"/>
      <c r="G220" s="313"/>
      <c r="H220" s="140"/>
      <c r="I220" s="140"/>
      <c r="J220" s="140"/>
      <c r="K220" s="42"/>
      <c r="L220" s="42"/>
    </row>
    <row r="221" spans="2:12" ht="29.25" customHeight="1">
      <c r="B221" s="5"/>
      <c r="C221" s="447" t="s">
        <v>300</v>
      </c>
      <c r="D221" s="447"/>
      <c r="E221" s="447"/>
      <c r="F221" s="447"/>
      <c r="G221" s="447"/>
      <c r="H221" s="447"/>
      <c r="I221" s="5"/>
      <c r="J221" s="5"/>
    </row>
    <row r="222" spans="2:12" ht="18" customHeight="1">
      <c r="B222" s="5"/>
      <c r="C222" s="308" t="s">
        <v>249</v>
      </c>
      <c r="D222" s="308"/>
      <c r="E222" s="309"/>
      <c r="F222" s="332"/>
      <c r="G222" s="333"/>
      <c r="H222" s="334"/>
      <c r="I222" s="5"/>
      <c r="J222" s="5"/>
    </row>
    <row r="223" spans="2:12" ht="18" customHeight="1">
      <c r="B223" s="5"/>
      <c r="C223" s="308" t="s">
        <v>250</v>
      </c>
      <c r="D223" s="308"/>
      <c r="E223" s="309"/>
      <c r="F223" s="332"/>
      <c r="G223" s="333"/>
      <c r="H223" s="334"/>
      <c r="I223" s="5"/>
      <c r="J223" s="5"/>
    </row>
    <row r="224" spans="2:12" ht="18.5">
      <c r="B224" s="71"/>
      <c r="C224" s="148"/>
      <c r="D224" s="148"/>
      <c r="E224" s="148"/>
      <c r="F224" s="148"/>
      <c r="G224" s="148"/>
      <c r="H224" s="148"/>
      <c r="I224" s="5"/>
      <c r="J224" s="5"/>
    </row>
    <row r="225" spans="2:12" ht="18.5">
      <c r="B225" s="282" t="s">
        <v>251</v>
      </c>
      <c r="C225" s="150"/>
      <c r="D225" s="151"/>
      <c r="E225" s="151"/>
      <c r="F225" s="151"/>
      <c r="G225" s="151"/>
      <c r="H225" s="151"/>
      <c r="I225" s="151"/>
      <c r="J225" s="5"/>
    </row>
    <row r="226" spans="2:12" ht="15.75" customHeight="1">
      <c r="B226" s="5"/>
      <c r="C226" s="148"/>
      <c r="D226" s="148"/>
      <c r="E226" s="148"/>
      <c r="F226" s="306"/>
      <c r="G226" s="306"/>
      <c r="H226" s="448"/>
      <c r="I226" s="448"/>
      <c r="J226" s="5"/>
    </row>
    <row r="227" spans="2:12" ht="18" customHeight="1">
      <c r="B227" s="144"/>
      <c r="C227" s="308" t="s">
        <v>253</v>
      </c>
      <c r="D227" s="308"/>
      <c r="E227" s="309"/>
      <c r="F227" s="312"/>
      <c r="G227" s="313"/>
      <c r="H227" s="316"/>
      <c r="I227" s="317"/>
      <c r="J227" s="5"/>
    </row>
    <row r="228" spans="2:12" ht="18" customHeight="1">
      <c r="B228" s="144"/>
      <c r="C228" s="308" t="s">
        <v>252</v>
      </c>
      <c r="D228" s="308"/>
      <c r="E228" s="309"/>
      <c r="F228" s="312"/>
      <c r="G228" s="313"/>
      <c r="H228" s="316"/>
      <c r="I228" s="317"/>
      <c r="J228" s="5"/>
    </row>
    <row r="229" spans="2:12" ht="15.5">
      <c r="B229" s="144"/>
      <c r="C229" s="145"/>
      <c r="D229" s="145"/>
      <c r="E229" s="145"/>
      <c r="F229" s="146"/>
      <c r="G229" s="146"/>
      <c r="H229" s="147"/>
      <c r="I229" s="147"/>
      <c r="J229" s="5"/>
    </row>
    <row r="230" spans="2:12" ht="42" customHeight="1">
      <c r="B230" s="314" t="s">
        <v>481</v>
      </c>
      <c r="C230" s="315"/>
      <c r="D230" s="315"/>
      <c r="E230" s="315"/>
      <c r="F230" s="315"/>
      <c r="G230" s="315"/>
      <c r="H230" s="315"/>
      <c r="I230" s="315"/>
      <c r="J230" s="5"/>
    </row>
    <row r="231" spans="2:12" ht="31.5" customHeight="1">
      <c r="B231" s="139"/>
      <c r="C231" s="139"/>
      <c r="D231" s="140"/>
      <c r="E231" s="145"/>
      <c r="F231" s="446" t="s">
        <v>276</v>
      </c>
      <c r="G231" s="446"/>
      <c r="H231" s="140"/>
      <c r="I231" s="64"/>
    </row>
    <row r="232" spans="2:12" ht="21" customHeight="1">
      <c r="B232" s="139"/>
      <c r="C232" s="308" t="s">
        <v>258</v>
      </c>
      <c r="D232" s="308"/>
      <c r="E232" s="309"/>
      <c r="F232" s="312"/>
      <c r="G232" s="313"/>
      <c r="H232" s="140"/>
      <c r="I232" s="141"/>
    </row>
    <row r="233" spans="2:12" ht="21" customHeight="1">
      <c r="B233" s="139"/>
      <c r="C233" s="308" t="s">
        <v>259</v>
      </c>
      <c r="D233" s="308"/>
      <c r="E233" s="309"/>
      <c r="F233" s="312"/>
      <c r="G233" s="313"/>
      <c r="H233" s="140"/>
      <c r="I233" s="142"/>
    </row>
    <row r="234" spans="2:12" ht="21" customHeight="1">
      <c r="B234" s="139"/>
      <c r="C234" s="308" t="s">
        <v>275</v>
      </c>
      <c r="D234" s="308"/>
      <c r="E234" s="309"/>
      <c r="F234" s="312"/>
      <c r="G234" s="313"/>
      <c r="H234" s="140"/>
      <c r="I234" s="143"/>
    </row>
    <row r="235" spans="2:12" ht="21" customHeight="1">
      <c r="B235" s="139"/>
      <c r="C235" s="308" t="s">
        <v>260</v>
      </c>
      <c r="D235" s="308"/>
      <c r="E235" s="309"/>
      <c r="F235" s="312"/>
      <c r="G235" s="313"/>
      <c r="H235" s="140"/>
      <c r="I235" s="143"/>
    </row>
    <row r="236" spans="2:12" ht="21" customHeight="1">
      <c r="B236" s="139"/>
      <c r="C236" s="308" t="s">
        <v>412</v>
      </c>
      <c r="D236" s="308"/>
      <c r="E236" s="309"/>
      <c r="F236" s="312"/>
      <c r="G236" s="313"/>
      <c r="H236" s="140"/>
      <c r="I236" s="140"/>
      <c r="J236" s="140"/>
      <c r="K236" s="42"/>
      <c r="L236" s="42"/>
    </row>
    <row r="237" spans="2:12" ht="12" customHeight="1">
      <c r="B237" s="139"/>
      <c r="C237" s="139"/>
      <c r="D237" s="140"/>
      <c r="E237" s="140"/>
      <c r="F237" s="140"/>
      <c r="G237" s="140"/>
      <c r="H237" s="140"/>
      <c r="I237" s="140"/>
      <c r="J237" s="42"/>
      <c r="K237" s="42"/>
    </row>
    <row r="238" spans="2:12" ht="29.25" customHeight="1">
      <c r="B238" s="5"/>
      <c r="C238" s="447" t="s">
        <v>301</v>
      </c>
      <c r="D238" s="447"/>
      <c r="E238" s="447"/>
      <c r="F238" s="447"/>
      <c r="G238" s="447"/>
      <c r="H238" s="447"/>
      <c r="I238" s="5"/>
      <c r="J238" s="5"/>
    </row>
    <row r="239" spans="2:12" ht="18" customHeight="1">
      <c r="B239" s="5"/>
      <c r="C239" s="308" t="s">
        <v>249</v>
      </c>
      <c r="D239" s="308"/>
      <c r="E239" s="309"/>
      <c r="F239" s="332"/>
      <c r="G239" s="333"/>
      <c r="H239" s="334"/>
      <c r="I239" s="5"/>
      <c r="J239" s="5"/>
    </row>
    <row r="240" spans="2:12" ht="18" customHeight="1">
      <c r="B240" s="5"/>
      <c r="C240" s="308" t="s">
        <v>250</v>
      </c>
      <c r="D240" s="308"/>
      <c r="E240" s="309"/>
      <c r="F240" s="332"/>
      <c r="G240" s="333"/>
      <c r="H240" s="334"/>
      <c r="I240" s="5"/>
      <c r="J240" s="5"/>
    </row>
    <row r="241" spans="2:12" ht="18.5">
      <c r="B241" s="71"/>
      <c r="C241" s="148"/>
      <c r="D241" s="148"/>
      <c r="E241" s="148"/>
      <c r="F241" s="148"/>
      <c r="G241" s="148"/>
      <c r="H241" s="148"/>
      <c r="I241" s="5"/>
      <c r="J241" s="5"/>
    </row>
    <row r="242" spans="2:12" ht="18.5">
      <c r="B242" s="282" t="s">
        <v>251</v>
      </c>
      <c r="C242" s="150"/>
      <c r="D242" s="151"/>
      <c r="E242" s="151"/>
      <c r="F242" s="151"/>
      <c r="G242" s="151"/>
      <c r="H242" s="151"/>
      <c r="I242" s="151"/>
      <c r="J242" s="5"/>
    </row>
    <row r="243" spans="2:12" ht="15.75" customHeight="1">
      <c r="B243" s="5"/>
      <c r="C243" s="148"/>
      <c r="D243" s="148"/>
      <c r="E243" s="148"/>
      <c r="F243" s="306"/>
      <c r="G243" s="306"/>
      <c r="H243" s="448"/>
      <c r="I243" s="448"/>
      <c r="J243" s="5"/>
    </row>
    <row r="244" spans="2:12" ht="18" customHeight="1">
      <c r="B244" s="144"/>
      <c r="C244" s="308" t="s">
        <v>253</v>
      </c>
      <c r="D244" s="308"/>
      <c r="E244" s="309"/>
      <c r="F244" s="312"/>
      <c r="G244" s="313"/>
      <c r="H244" s="316"/>
      <c r="I244" s="317"/>
      <c r="J244" s="5"/>
    </row>
    <row r="245" spans="2:12" ht="18" customHeight="1">
      <c r="B245" s="144"/>
      <c r="C245" s="308" t="s">
        <v>252</v>
      </c>
      <c r="D245" s="308"/>
      <c r="E245" s="309"/>
      <c r="F245" s="312"/>
      <c r="G245" s="313"/>
      <c r="H245" s="316"/>
      <c r="I245" s="317"/>
      <c r="J245" s="5"/>
    </row>
    <row r="246" spans="2:12" ht="15.5">
      <c r="B246" s="144"/>
      <c r="C246" s="145"/>
      <c r="D246" s="145"/>
      <c r="E246" s="145"/>
      <c r="F246" s="146"/>
      <c r="G246" s="146"/>
      <c r="H246" s="147"/>
      <c r="I246" s="147"/>
      <c r="J246" s="5"/>
    </row>
    <row r="247" spans="2:12" ht="42" customHeight="1">
      <c r="B247" s="314" t="s">
        <v>481</v>
      </c>
      <c r="C247" s="315"/>
      <c r="D247" s="315"/>
      <c r="E247" s="315"/>
      <c r="F247" s="315"/>
      <c r="G247" s="315"/>
      <c r="H247" s="315"/>
      <c r="I247" s="315"/>
      <c r="J247" s="5"/>
    </row>
    <row r="248" spans="2:12" ht="31.5" customHeight="1">
      <c r="B248" s="139"/>
      <c r="C248" s="139"/>
      <c r="D248" s="140"/>
      <c r="E248" s="145"/>
      <c r="F248" s="446" t="s">
        <v>276</v>
      </c>
      <c r="G248" s="446"/>
      <c r="H248" s="140"/>
      <c r="I248" s="64"/>
    </row>
    <row r="249" spans="2:12" ht="21" customHeight="1">
      <c r="B249" s="139"/>
      <c r="C249" s="308" t="s">
        <v>258</v>
      </c>
      <c r="D249" s="308"/>
      <c r="E249" s="309"/>
      <c r="F249" s="312"/>
      <c r="G249" s="313"/>
      <c r="H249" s="140"/>
      <c r="I249" s="141"/>
    </row>
    <row r="250" spans="2:12" ht="21" customHeight="1">
      <c r="B250" s="139"/>
      <c r="C250" s="308" t="s">
        <v>259</v>
      </c>
      <c r="D250" s="308"/>
      <c r="E250" s="309"/>
      <c r="F250" s="312"/>
      <c r="G250" s="313"/>
      <c r="H250" s="140"/>
      <c r="I250" s="142"/>
    </row>
    <row r="251" spans="2:12" ht="21" customHeight="1">
      <c r="B251" s="139"/>
      <c r="C251" s="308" t="s">
        <v>275</v>
      </c>
      <c r="D251" s="308"/>
      <c r="E251" s="309"/>
      <c r="F251" s="312"/>
      <c r="G251" s="313"/>
      <c r="H251" s="140"/>
      <c r="I251" s="143"/>
    </row>
    <row r="252" spans="2:12" ht="21" customHeight="1">
      <c r="B252" s="139"/>
      <c r="C252" s="308" t="s">
        <v>260</v>
      </c>
      <c r="D252" s="308"/>
      <c r="E252" s="309"/>
      <c r="F252" s="312"/>
      <c r="G252" s="313"/>
      <c r="H252" s="140"/>
      <c r="I252" s="143"/>
    </row>
    <row r="253" spans="2:12" ht="21" customHeight="1">
      <c r="B253" s="139"/>
      <c r="C253" s="308" t="s">
        <v>412</v>
      </c>
      <c r="D253" s="308"/>
      <c r="E253" s="309"/>
      <c r="F253" s="312"/>
      <c r="G253" s="313"/>
      <c r="H253" s="140"/>
      <c r="I253" s="140"/>
      <c r="J253" s="140"/>
      <c r="K253" s="42"/>
      <c r="L253" s="42"/>
    </row>
    <row r="254" spans="2:12" ht="12" customHeight="1">
      <c r="B254" s="139"/>
      <c r="C254" s="139"/>
      <c r="D254" s="140"/>
      <c r="E254" s="140"/>
      <c r="F254" s="140"/>
      <c r="G254" s="140"/>
      <c r="H254" s="140"/>
      <c r="I254" s="140"/>
      <c r="J254" s="42"/>
      <c r="K254" s="42"/>
    </row>
    <row r="255" spans="2:12" ht="29.25" customHeight="1">
      <c r="B255" s="5"/>
      <c r="C255" s="447" t="s">
        <v>302</v>
      </c>
      <c r="D255" s="447"/>
      <c r="E255" s="447"/>
      <c r="F255" s="447"/>
      <c r="G255" s="447"/>
      <c r="H255" s="447"/>
      <c r="I255" s="5"/>
      <c r="J255" s="5"/>
    </row>
    <row r="256" spans="2:12" ht="18" customHeight="1">
      <c r="B256" s="5"/>
      <c r="C256" s="308" t="s">
        <v>249</v>
      </c>
      <c r="D256" s="308"/>
      <c r="E256" s="309"/>
      <c r="F256" s="332"/>
      <c r="G256" s="333"/>
      <c r="H256" s="334"/>
      <c r="I256" s="5"/>
      <c r="J256" s="5"/>
    </row>
    <row r="257" spans="2:12" ht="18" customHeight="1">
      <c r="B257" s="5"/>
      <c r="C257" s="308" t="s">
        <v>250</v>
      </c>
      <c r="D257" s="308"/>
      <c r="E257" s="309"/>
      <c r="F257" s="332"/>
      <c r="G257" s="333"/>
      <c r="H257" s="334"/>
      <c r="I257" s="5"/>
      <c r="J257" s="5"/>
    </row>
    <row r="258" spans="2:12" ht="18.5">
      <c r="B258" s="71"/>
      <c r="C258" s="148"/>
      <c r="D258" s="148"/>
      <c r="E258" s="148"/>
      <c r="F258" s="148"/>
      <c r="G258" s="148"/>
      <c r="H258" s="148"/>
      <c r="I258" s="5"/>
      <c r="J258" s="5"/>
    </row>
    <row r="259" spans="2:12" ht="18.5">
      <c r="B259" s="282" t="s">
        <v>251</v>
      </c>
      <c r="C259" s="150"/>
      <c r="D259" s="151"/>
      <c r="E259" s="151"/>
      <c r="F259" s="151"/>
      <c r="G259" s="151"/>
      <c r="H259" s="151"/>
      <c r="I259" s="151"/>
      <c r="J259" s="5"/>
    </row>
    <row r="260" spans="2:12" ht="15.75" customHeight="1">
      <c r="B260" s="5"/>
      <c r="C260" s="148"/>
      <c r="D260" s="148"/>
      <c r="E260" s="148"/>
      <c r="F260" s="306"/>
      <c r="G260" s="306"/>
      <c r="H260" s="448"/>
      <c r="I260" s="448"/>
      <c r="J260" s="5"/>
    </row>
    <row r="261" spans="2:12" ht="18" customHeight="1">
      <c r="B261" s="144"/>
      <c r="C261" s="308" t="s">
        <v>253</v>
      </c>
      <c r="D261" s="308"/>
      <c r="E261" s="309"/>
      <c r="F261" s="312"/>
      <c r="G261" s="313"/>
      <c r="H261" s="316"/>
      <c r="I261" s="317"/>
      <c r="J261" s="5"/>
    </row>
    <row r="262" spans="2:12" ht="18" customHeight="1">
      <c r="B262" s="144"/>
      <c r="C262" s="308" t="s">
        <v>252</v>
      </c>
      <c r="D262" s="308"/>
      <c r="E262" s="309"/>
      <c r="F262" s="312"/>
      <c r="G262" s="313"/>
      <c r="H262" s="316"/>
      <c r="I262" s="317"/>
      <c r="J262" s="5"/>
    </row>
    <row r="263" spans="2:12" ht="15.5">
      <c r="B263" s="144"/>
      <c r="C263" s="145"/>
      <c r="D263" s="145"/>
      <c r="E263" s="145"/>
      <c r="F263" s="146"/>
      <c r="G263" s="146"/>
      <c r="H263" s="147"/>
      <c r="I263" s="147"/>
      <c r="J263" s="5"/>
    </row>
    <row r="264" spans="2:12" ht="42" customHeight="1">
      <c r="B264" s="314" t="s">
        <v>481</v>
      </c>
      <c r="C264" s="315"/>
      <c r="D264" s="315"/>
      <c r="E264" s="315"/>
      <c r="F264" s="315"/>
      <c r="G264" s="315"/>
      <c r="H264" s="315"/>
      <c r="I264" s="315"/>
      <c r="J264" s="5"/>
    </row>
    <row r="265" spans="2:12" ht="31.5" customHeight="1">
      <c r="B265" s="139"/>
      <c r="C265" s="139"/>
      <c r="D265" s="140"/>
      <c r="E265" s="145"/>
      <c r="F265" s="446" t="s">
        <v>276</v>
      </c>
      <c r="G265" s="446"/>
      <c r="H265" s="140"/>
      <c r="I265" s="64"/>
    </row>
    <row r="266" spans="2:12" ht="21" customHeight="1">
      <c r="B266" s="139"/>
      <c r="C266" s="308" t="s">
        <v>258</v>
      </c>
      <c r="D266" s="308"/>
      <c r="E266" s="309"/>
      <c r="F266" s="312"/>
      <c r="G266" s="313"/>
      <c r="H266" s="140"/>
      <c r="I266" s="141"/>
    </row>
    <row r="267" spans="2:12" ht="21" customHeight="1">
      <c r="B267" s="139"/>
      <c r="C267" s="308" t="s">
        <v>259</v>
      </c>
      <c r="D267" s="308"/>
      <c r="E267" s="309"/>
      <c r="F267" s="312"/>
      <c r="G267" s="313"/>
      <c r="H267" s="140"/>
      <c r="I267" s="142"/>
    </row>
    <row r="268" spans="2:12" ht="21" customHeight="1">
      <c r="B268" s="139"/>
      <c r="C268" s="308" t="s">
        <v>275</v>
      </c>
      <c r="D268" s="308"/>
      <c r="E268" s="309"/>
      <c r="F268" s="312"/>
      <c r="G268" s="313"/>
      <c r="H268" s="140"/>
      <c r="I268" s="143"/>
    </row>
    <row r="269" spans="2:12" ht="21" customHeight="1">
      <c r="B269" s="139"/>
      <c r="C269" s="308" t="s">
        <v>260</v>
      </c>
      <c r="D269" s="308"/>
      <c r="E269" s="309"/>
      <c r="F269" s="312"/>
      <c r="G269" s="313"/>
      <c r="H269" s="140"/>
      <c r="I269" s="143"/>
    </row>
    <row r="270" spans="2:12" ht="21" customHeight="1">
      <c r="B270" s="139"/>
      <c r="C270" s="308" t="s">
        <v>412</v>
      </c>
      <c r="D270" s="308"/>
      <c r="E270" s="309"/>
      <c r="F270" s="312"/>
      <c r="G270" s="313"/>
      <c r="H270" s="140"/>
      <c r="I270" s="140"/>
      <c r="J270" s="140"/>
      <c r="K270" s="42"/>
      <c r="L270" s="42"/>
    </row>
    <row r="272" spans="2:12" ht="29.25" customHeight="1">
      <c r="B272" s="5"/>
      <c r="C272" s="447" t="s">
        <v>303</v>
      </c>
      <c r="D272" s="447"/>
      <c r="E272" s="447"/>
      <c r="F272" s="447"/>
      <c r="G272" s="447"/>
      <c r="H272" s="447"/>
      <c r="I272" s="5"/>
      <c r="J272" s="5"/>
    </row>
    <row r="273" spans="2:12" ht="18" customHeight="1">
      <c r="B273" s="5"/>
      <c r="C273" s="308" t="s">
        <v>249</v>
      </c>
      <c r="D273" s="308"/>
      <c r="E273" s="309"/>
      <c r="F273" s="332"/>
      <c r="G273" s="333"/>
      <c r="H273" s="334"/>
      <c r="I273" s="5"/>
      <c r="J273" s="5"/>
    </row>
    <row r="274" spans="2:12" ht="18" customHeight="1">
      <c r="B274" s="5"/>
      <c r="C274" s="308" t="s">
        <v>250</v>
      </c>
      <c r="D274" s="308"/>
      <c r="E274" s="309"/>
      <c r="F274" s="332"/>
      <c r="G274" s="333"/>
      <c r="H274" s="334"/>
      <c r="I274" s="5"/>
      <c r="J274" s="5"/>
    </row>
    <row r="275" spans="2:12" ht="18.5">
      <c r="B275" s="71"/>
      <c r="C275" s="148"/>
      <c r="D275" s="148"/>
      <c r="E275" s="148"/>
      <c r="F275" s="148"/>
      <c r="G275" s="148"/>
      <c r="H275" s="148"/>
      <c r="I275" s="5"/>
      <c r="J275" s="5"/>
    </row>
    <row r="276" spans="2:12" ht="18.5">
      <c r="B276" s="282" t="s">
        <v>251</v>
      </c>
      <c r="C276" s="150"/>
      <c r="D276" s="151"/>
      <c r="E276" s="151"/>
      <c r="F276" s="151"/>
      <c r="G276" s="151"/>
      <c r="H276" s="151"/>
      <c r="I276" s="151"/>
      <c r="J276" s="5"/>
    </row>
    <row r="277" spans="2:12" ht="15.75" customHeight="1">
      <c r="B277" s="5"/>
      <c r="C277" s="148"/>
      <c r="D277" s="148"/>
      <c r="E277" s="148"/>
      <c r="F277" s="306"/>
      <c r="G277" s="306"/>
      <c r="H277" s="448"/>
      <c r="I277" s="448"/>
      <c r="J277" s="5"/>
    </row>
    <row r="278" spans="2:12" ht="18" customHeight="1">
      <c r="B278" s="144"/>
      <c r="C278" s="308" t="s">
        <v>253</v>
      </c>
      <c r="D278" s="308"/>
      <c r="E278" s="309"/>
      <c r="F278" s="312"/>
      <c r="G278" s="313"/>
      <c r="H278" s="316"/>
      <c r="I278" s="317"/>
      <c r="J278" s="5"/>
    </row>
    <row r="279" spans="2:12" ht="18" customHeight="1">
      <c r="B279" s="144"/>
      <c r="C279" s="308" t="s">
        <v>252</v>
      </c>
      <c r="D279" s="308"/>
      <c r="E279" s="309"/>
      <c r="F279" s="312"/>
      <c r="G279" s="313"/>
      <c r="H279" s="316"/>
      <c r="I279" s="317"/>
      <c r="J279" s="5"/>
    </row>
    <row r="280" spans="2:12" ht="15.5">
      <c r="B280" s="144"/>
      <c r="C280" s="145"/>
      <c r="D280" s="145"/>
      <c r="E280" s="145"/>
      <c r="F280" s="146"/>
      <c r="G280" s="146"/>
      <c r="H280" s="147"/>
      <c r="I280" s="147"/>
      <c r="J280" s="5"/>
    </row>
    <row r="281" spans="2:12" ht="42" customHeight="1">
      <c r="B281" s="314" t="s">
        <v>481</v>
      </c>
      <c r="C281" s="315"/>
      <c r="D281" s="315"/>
      <c r="E281" s="315"/>
      <c r="F281" s="315"/>
      <c r="G281" s="315"/>
      <c r="H281" s="315"/>
      <c r="I281" s="315"/>
      <c r="J281" s="5"/>
    </row>
    <row r="282" spans="2:12" ht="31.5" customHeight="1">
      <c r="B282" s="139"/>
      <c r="C282" s="139"/>
      <c r="D282" s="140"/>
      <c r="E282" s="145"/>
      <c r="F282" s="446" t="s">
        <v>276</v>
      </c>
      <c r="G282" s="446"/>
      <c r="H282" s="140"/>
      <c r="I282" s="64"/>
    </row>
    <row r="283" spans="2:12" ht="21" customHeight="1">
      <c r="B283" s="139"/>
      <c r="C283" s="308" t="s">
        <v>258</v>
      </c>
      <c r="D283" s="308"/>
      <c r="E283" s="309"/>
      <c r="F283" s="312"/>
      <c r="G283" s="313"/>
      <c r="H283" s="140"/>
      <c r="I283" s="141"/>
    </row>
    <row r="284" spans="2:12" ht="21" customHeight="1">
      <c r="B284" s="139"/>
      <c r="C284" s="308" t="s">
        <v>259</v>
      </c>
      <c r="D284" s="308"/>
      <c r="E284" s="309"/>
      <c r="F284" s="312"/>
      <c r="G284" s="313"/>
      <c r="H284" s="140"/>
      <c r="I284" s="142"/>
    </row>
    <row r="285" spans="2:12" ht="21" customHeight="1">
      <c r="B285" s="139"/>
      <c r="C285" s="308" t="s">
        <v>275</v>
      </c>
      <c r="D285" s="308"/>
      <c r="E285" s="309"/>
      <c r="F285" s="312"/>
      <c r="G285" s="313"/>
      <c r="H285" s="140"/>
      <c r="I285" s="143"/>
    </row>
    <row r="286" spans="2:12" ht="21" customHeight="1">
      <c r="B286" s="139"/>
      <c r="C286" s="308" t="s">
        <v>260</v>
      </c>
      <c r="D286" s="308"/>
      <c r="E286" s="309"/>
      <c r="F286" s="312"/>
      <c r="G286" s="313"/>
      <c r="H286" s="140"/>
      <c r="I286" s="143"/>
    </row>
    <row r="287" spans="2:12" ht="21" customHeight="1">
      <c r="B287" s="139"/>
      <c r="C287" s="308" t="s">
        <v>412</v>
      </c>
      <c r="D287" s="308"/>
      <c r="E287" s="309"/>
      <c r="F287" s="312"/>
      <c r="G287" s="313"/>
      <c r="H287" s="140"/>
      <c r="I287" s="140"/>
      <c r="J287" s="140"/>
      <c r="K287" s="42"/>
      <c r="L287" s="42"/>
    </row>
    <row r="288" spans="2:12" ht="29.25" customHeight="1">
      <c r="B288" s="5"/>
      <c r="C288" s="447" t="s">
        <v>304</v>
      </c>
      <c r="D288" s="447"/>
      <c r="E288" s="447"/>
      <c r="F288" s="447"/>
      <c r="G288" s="447"/>
      <c r="H288" s="447"/>
      <c r="I288" s="5"/>
      <c r="J288" s="5"/>
    </row>
    <row r="289" spans="2:12" ht="18" customHeight="1">
      <c r="B289" s="5"/>
      <c r="C289" s="308" t="s">
        <v>249</v>
      </c>
      <c r="D289" s="308"/>
      <c r="E289" s="309"/>
      <c r="F289" s="332"/>
      <c r="G289" s="333"/>
      <c r="H289" s="334"/>
      <c r="I289" s="5"/>
      <c r="J289" s="5"/>
    </row>
    <row r="290" spans="2:12" ht="18" customHeight="1">
      <c r="B290" s="5"/>
      <c r="C290" s="308" t="s">
        <v>250</v>
      </c>
      <c r="D290" s="308"/>
      <c r="E290" s="309"/>
      <c r="F290" s="332"/>
      <c r="G290" s="333"/>
      <c r="H290" s="334"/>
      <c r="I290" s="5"/>
      <c r="J290" s="5"/>
    </row>
    <row r="291" spans="2:12" ht="18.5">
      <c r="B291" s="71"/>
      <c r="C291" s="148"/>
      <c r="D291" s="148"/>
      <c r="E291" s="148"/>
      <c r="F291" s="148"/>
      <c r="G291" s="148"/>
      <c r="H291" s="148"/>
      <c r="I291" s="5"/>
      <c r="J291" s="5"/>
    </row>
    <row r="292" spans="2:12" ht="18.5">
      <c r="B292" s="282" t="s">
        <v>251</v>
      </c>
      <c r="C292" s="150"/>
      <c r="D292" s="151"/>
      <c r="E292" s="151"/>
      <c r="F292" s="151"/>
      <c r="G292" s="151"/>
      <c r="H292" s="151"/>
      <c r="I292" s="151"/>
      <c r="J292" s="5"/>
    </row>
    <row r="293" spans="2:12" ht="15.75" customHeight="1">
      <c r="B293" s="5"/>
      <c r="C293" s="148"/>
      <c r="D293" s="148"/>
      <c r="E293" s="148"/>
      <c r="F293" s="306"/>
      <c r="G293" s="306"/>
      <c r="H293" s="448"/>
      <c r="I293" s="448"/>
      <c r="J293" s="5"/>
    </row>
    <row r="294" spans="2:12" ht="18" customHeight="1">
      <c r="B294" s="144"/>
      <c r="C294" s="308" t="s">
        <v>253</v>
      </c>
      <c r="D294" s="308"/>
      <c r="E294" s="309"/>
      <c r="F294" s="312"/>
      <c r="G294" s="313"/>
      <c r="H294" s="316"/>
      <c r="I294" s="317"/>
      <c r="J294" s="5"/>
    </row>
    <row r="295" spans="2:12" ht="18" customHeight="1">
      <c r="B295" s="144"/>
      <c r="C295" s="308" t="s">
        <v>252</v>
      </c>
      <c r="D295" s="308"/>
      <c r="E295" s="309"/>
      <c r="F295" s="312"/>
      <c r="G295" s="313"/>
      <c r="H295" s="316"/>
      <c r="I295" s="317"/>
      <c r="J295" s="5"/>
    </row>
    <row r="296" spans="2:12" ht="15.5">
      <c r="B296" s="144"/>
      <c r="C296" s="145"/>
      <c r="D296" s="145"/>
      <c r="E296" s="145"/>
      <c r="F296" s="146"/>
      <c r="G296" s="146"/>
      <c r="H296" s="147"/>
      <c r="I296" s="147"/>
      <c r="J296" s="5"/>
    </row>
    <row r="297" spans="2:12" ht="42" customHeight="1">
      <c r="B297" s="314" t="s">
        <v>481</v>
      </c>
      <c r="C297" s="315"/>
      <c r="D297" s="315"/>
      <c r="E297" s="315"/>
      <c r="F297" s="315"/>
      <c r="G297" s="315"/>
      <c r="H297" s="315"/>
      <c r="I297" s="315"/>
      <c r="J297" s="5"/>
    </row>
    <row r="298" spans="2:12" ht="31.5" customHeight="1">
      <c r="B298" s="139"/>
      <c r="C298" s="139"/>
      <c r="D298" s="140"/>
      <c r="E298" s="145"/>
      <c r="F298" s="446" t="s">
        <v>276</v>
      </c>
      <c r="G298" s="446"/>
      <c r="H298" s="140"/>
      <c r="I298" s="64"/>
    </row>
    <row r="299" spans="2:12" ht="21" customHeight="1">
      <c r="B299" s="139"/>
      <c r="C299" s="308" t="s">
        <v>258</v>
      </c>
      <c r="D299" s="308"/>
      <c r="E299" s="309"/>
      <c r="F299" s="312"/>
      <c r="G299" s="313"/>
      <c r="H299" s="140"/>
      <c r="I299" s="141"/>
    </row>
    <row r="300" spans="2:12" ht="21" customHeight="1">
      <c r="B300" s="139"/>
      <c r="C300" s="308" t="s">
        <v>259</v>
      </c>
      <c r="D300" s="308"/>
      <c r="E300" s="309"/>
      <c r="F300" s="312"/>
      <c r="G300" s="313"/>
      <c r="H300" s="140"/>
      <c r="I300" s="142"/>
    </row>
    <row r="301" spans="2:12" ht="21" customHeight="1">
      <c r="B301" s="139"/>
      <c r="C301" s="308" t="s">
        <v>275</v>
      </c>
      <c r="D301" s="308"/>
      <c r="E301" s="309"/>
      <c r="F301" s="312"/>
      <c r="G301" s="313"/>
      <c r="H301" s="140"/>
      <c r="I301" s="143"/>
    </row>
    <row r="302" spans="2:12" ht="21" customHeight="1">
      <c r="B302" s="139"/>
      <c r="C302" s="308" t="s">
        <v>260</v>
      </c>
      <c r="D302" s="308"/>
      <c r="E302" s="309"/>
      <c r="F302" s="312"/>
      <c r="G302" s="313"/>
      <c r="H302" s="140"/>
      <c r="I302" s="143"/>
    </row>
    <row r="303" spans="2:12" ht="21" customHeight="1">
      <c r="B303" s="139"/>
      <c r="C303" s="308" t="s">
        <v>412</v>
      </c>
      <c r="D303" s="308"/>
      <c r="E303" s="309"/>
      <c r="F303" s="312"/>
      <c r="G303" s="313"/>
      <c r="H303" s="140"/>
      <c r="I303" s="140"/>
      <c r="J303" s="140"/>
      <c r="K303" s="42"/>
      <c r="L303" s="42"/>
    </row>
    <row r="304" spans="2:12" ht="29.25" customHeight="1">
      <c r="B304" s="5"/>
      <c r="C304" s="447" t="s">
        <v>305</v>
      </c>
      <c r="D304" s="447"/>
      <c r="E304" s="447"/>
      <c r="F304" s="447"/>
      <c r="G304" s="447"/>
      <c r="H304" s="447"/>
      <c r="I304" s="5"/>
      <c r="J304" s="5"/>
    </row>
    <row r="305" spans="2:12" ht="18" customHeight="1">
      <c r="B305" s="5"/>
      <c r="C305" s="308" t="s">
        <v>249</v>
      </c>
      <c r="D305" s="308"/>
      <c r="E305" s="309"/>
      <c r="F305" s="332"/>
      <c r="G305" s="333"/>
      <c r="H305" s="334"/>
      <c r="I305" s="5"/>
      <c r="J305" s="5"/>
    </row>
    <row r="306" spans="2:12" ht="18" customHeight="1">
      <c r="B306" s="5"/>
      <c r="C306" s="308" t="s">
        <v>250</v>
      </c>
      <c r="D306" s="308"/>
      <c r="E306" s="309"/>
      <c r="F306" s="332"/>
      <c r="G306" s="333"/>
      <c r="H306" s="334"/>
      <c r="I306" s="5"/>
      <c r="J306" s="5"/>
    </row>
    <row r="307" spans="2:12" ht="18.5">
      <c r="B307" s="71"/>
      <c r="C307" s="148"/>
      <c r="D307" s="148"/>
      <c r="E307" s="148"/>
      <c r="F307" s="148"/>
      <c r="G307" s="148"/>
      <c r="H307" s="148"/>
      <c r="I307" s="5"/>
      <c r="J307" s="5"/>
    </row>
    <row r="308" spans="2:12" ht="18.5">
      <c r="B308" s="282" t="s">
        <v>251</v>
      </c>
      <c r="C308" s="150"/>
      <c r="D308" s="151"/>
      <c r="E308" s="151"/>
      <c r="F308" s="151"/>
      <c r="G308" s="151"/>
      <c r="H308" s="151"/>
      <c r="I308" s="151"/>
      <c r="J308" s="5"/>
    </row>
    <row r="309" spans="2:12" ht="15.75" customHeight="1">
      <c r="B309" s="5"/>
      <c r="C309" s="148"/>
      <c r="D309" s="148"/>
      <c r="E309" s="148"/>
      <c r="F309" s="306"/>
      <c r="G309" s="306"/>
      <c r="H309" s="448"/>
      <c r="I309" s="448"/>
      <c r="J309" s="5"/>
    </row>
    <row r="310" spans="2:12" ht="18" customHeight="1">
      <c r="B310" s="144"/>
      <c r="C310" s="308" t="s">
        <v>253</v>
      </c>
      <c r="D310" s="308"/>
      <c r="E310" s="309"/>
      <c r="F310" s="312"/>
      <c r="G310" s="313"/>
      <c r="H310" s="316"/>
      <c r="I310" s="317"/>
      <c r="J310" s="5"/>
    </row>
    <row r="311" spans="2:12" ht="18" customHeight="1">
      <c r="B311" s="144"/>
      <c r="C311" s="308" t="s">
        <v>252</v>
      </c>
      <c r="D311" s="308"/>
      <c r="E311" s="309"/>
      <c r="F311" s="312"/>
      <c r="G311" s="313"/>
      <c r="H311" s="316"/>
      <c r="I311" s="317"/>
      <c r="J311" s="5"/>
    </row>
    <row r="312" spans="2:12" ht="15.5">
      <c r="B312" s="144"/>
      <c r="C312" s="145"/>
      <c r="D312" s="145"/>
      <c r="E312" s="145"/>
      <c r="F312" s="146"/>
      <c r="G312" s="146"/>
      <c r="H312" s="147"/>
      <c r="I312" s="147"/>
      <c r="J312" s="5"/>
    </row>
    <row r="313" spans="2:12" ht="42" customHeight="1">
      <c r="B313" s="314" t="s">
        <v>481</v>
      </c>
      <c r="C313" s="315"/>
      <c r="D313" s="315"/>
      <c r="E313" s="315"/>
      <c r="F313" s="315"/>
      <c r="G313" s="315"/>
      <c r="H313" s="315"/>
      <c r="I313" s="315"/>
      <c r="J313" s="5"/>
    </row>
    <row r="314" spans="2:12" ht="31.5" customHeight="1">
      <c r="B314" s="139"/>
      <c r="C314" s="139"/>
      <c r="D314" s="140"/>
      <c r="E314" s="145"/>
      <c r="F314" s="446" t="s">
        <v>276</v>
      </c>
      <c r="G314" s="446"/>
      <c r="H314" s="140"/>
      <c r="I314" s="64"/>
    </row>
    <row r="315" spans="2:12" ht="21" customHeight="1">
      <c r="B315" s="139"/>
      <c r="C315" s="308" t="s">
        <v>258</v>
      </c>
      <c r="D315" s="308"/>
      <c r="E315" s="309"/>
      <c r="F315" s="312"/>
      <c r="G315" s="313"/>
      <c r="H315" s="140"/>
      <c r="I315" s="141"/>
    </row>
    <row r="316" spans="2:12" ht="21" customHeight="1">
      <c r="B316" s="139"/>
      <c r="C316" s="308" t="s">
        <v>259</v>
      </c>
      <c r="D316" s="308"/>
      <c r="E316" s="309"/>
      <c r="F316" s="312"/>
      <c r="G316" s="313"/>
      <c r="H316" s="140"/>
      <c r="I316" s="142"/>
    </row>
    <row r="317" spans="2:12" ht="21" customHeight="1">
      <c r="B317" s="139"/>
      <c r="C317" s="308" t="s">
        <v>275</v>
      </c>
      <c r="D317" s="308"/>
      <c r="E317" s="309"/>
      <c r="F317" s="312"/>
      <c r="G317" s="313"/>
      <c r="H317" s="140"/>
      <c r="I317" s="143"/>
    </row>
    <row r="318" spans="2:12" ht="21" customHeight="1">
      <c r="B318" s="139"/>
      <c r="C318" s="308" t="s">
        <v>260</v>
      </c>
      <c r="D318" s="308"/>
      <c r="E318" s="309"/>
      <c r="F318" s="312"/>
      <c r="G318" s="313"/>
      <c r="H318" s="140"/>
      <c r="I318" s="143"/>
    </row>
    <row r="319" spans="2:12" ht="21" customHeight="1">
      <c r="B319" s="139"/>
      <c r="C319" s="308" t="s">
        <v>412</v>
      </c>
      <c r="D319" s="308"/>
      <c r="E319" s="309"/>
      <c r="F319" s="312"/>
      <c r="G319" s="313"/>
      <c r="H319" s="140"/>
      <c r="I319" s="140"/>
      <c r="J319" s="140"/>
      <c r="K319" s="42"/>
      <c r="L319" s="42"/>
    </row>
    <row r="320" spans="2:12" ht="12" customHeight="1">
      <c r="B320" s="139"/>
      <c r="C320" s="139"/>
      <c r="D320" s="140"/>
      <c r="E320" s="140"/>
      <c r="F320" s="140"/>
      <c r="G320" s="140"/>
      <c r="H320" s="140"/>
      <c r="I320" s="140"/>
      <c r="J320" s="42"/>
      <c r="K320" s="42"/>
    </row>
  </sheetData>
  <sheetProtection algorithmName="SHA-512" hashValue="W5AMUvF9ciDsUXLMaV12yC8NKNwpW932zqGy0rvllljU5GayLlIRHF5aJcC0jP4DSGO29ti92gKdCrPaH+se9w==" saltValue="N1YhKe8qAgdPIRp3xfEJMw==" spinCount="100000" sheet="1"/>
  <mergeCells count="541">
    <mergeCell ref="B7:I7"/>
    <mergeCell ref="C8:H8"/>
    <mergeCell ref="C9:H9"/>
    <mergeCell ref="C10:E10"/>
    <mergeCell ref="F10:H10"/>
    <mergeCell ref="K13:M13"/>
    <mergeCell ref="K15:M15"/>
    <mergeCell ref="C4:H4"/>
    <mergeCell ref="B5:F5"/>
    <mergeCell ref="F16:G16"/>
    <mergeCell ref="H16:I16"/>
    <mergeCell ref="C17:E17"/>
    <mergeCell ref="F17:G17"/>
    <mergeCell ref="H17:I17"/>
    <mergeCell ref="C11:E11"/>
    <mergeCell ref="F11:H11"/>
    <mergeCell ref="C12:E12"/>
    <mergeCell ref="F12:H12"/>
    <mergeCell ref="C13:E13"/>
    <mergeCell ref="F13:H13"/>
    <mergeCell ref="C22:E22"/>
    <mergeCell ref="F22:G22"/>
    <mergeCell ref="H22:I22"/>
    <mergeCell ref="C23:E23"/>
    <mergeCell ref="F23:G23"/>
    <mergeCell ref="H23:I23"/>
    <mergeCell ref="C18:E18"/>
    <mergeCell ref="F18:G18"/>
    <mergeCell ref="H18:I18"/>
    <mergeCell ref="B20:I20"/>
    <mergeCell ref="F21:G21"/>
    <mergeCell ref="H21:I21"/>
    <mergeCell ref="C27:E27"/>
    <mergeCell ref="F27:G27"/>
    <mergeCell ref="H27:I27"/>
    <mergeCell ref="C28:E28"/>
    <mergeCell ref="F28:G28"/>
    <mergeCell ref="C31:H31"/>
    <mergeCell ref="C24:E24"/>
    <mergeCell ref="F24:G24"/>
    <mergeCell ref="H24:I24"/>
    <mergeCell ref="C25:E25"/>
    <mergeCell ref="F25:G25"/>
    <mergeCell ref="H25:I25"/>
    <mergeCell ref="H26:I26"/>
    <mergeCell ref="C35:E35"/>
    <mergeCell ref="F35:H35"/>
    <mergeCell ref="K35:M35"/>
    <mergeCell ref="K37:M37"/>
    <mergeCell ref="F38:G38"/>
    <mergeCell ref="H38:I38"/>
    <mergeCell ref="C32:E32"/>
    <mergeCell ref="F32:H32"/>
    <mergeCell ref="C33:E33"/>
    <mergeCell ref="F33:H33"/>
    <mergeCell ref="C34:E34"/>
    <mergeCell ref="F34:H34"/>
    <mergeCell ref="B42:I42"/>
    <mergeCell ref="F43:G43"/>
    <mergeCell ref="H43:I43"/>
    <mergeCell ref="C44:E44"/>
    <mergeCell ref="F44:G44"/>
    <mergeCell ref="H44:I44"/>
    <mergeCell ref="C39:E39"/>
    <mergeCell ref="F39:G39"/>
    <mergeCell ref="H39:I39"/>
    <mergeCell ref="C40:E40"/>
    <mergeCell ref="F40:G40"/>
    <mergeCell ref="H40:I40"/>
    <mergeCell ref="C47:E47"/>
    <mergeCell ref="F47:G47"/>
    <mergeCell ref="H47:I47"/>
    <mergeCell ref="C49:E49"/>
    <mergeCell ref="F49:G49"/>
    <mergeCell ref="H49:I49"/>
    <mergeCell ref="C45:E45"/>
    <mergeCell ref="F45:G45"/>
    <mergeCell ref="H45:I45"/>
    <mergeCell ref="C46:E46"/>
    <mergeCell ref="F46:G46"/>
    <mergeCell ref="H46:I46"/>
    <mergeCell ref="C48:E48"/>
    <mergeCell ref="F48:G48"/>
    <mergeCell ref="H48:I48"/>
    <mergeCell ref="C56:E56"/>
    <mergeCell ref="F56:H56"/>
    <mergeCell ref="C57:E57"/>
    <mergeCell ref="F57:H57"/>
    <mergeCell ref="K57:M57"/>
    <mergeCell ref="K59:M59"/>
    <mergeCell ref="C50:E50"/>
    <mergeCell ref="F50:G50"/>
    <mergeCell ref="C53:H53"/>
    <mergeCell ref="C54:E54"/>
    <mergeCell ref="F54:H54"/>
    <mergeCell ref="C55:E55"/>
    <mergeCell ref="F55:H55"/>
    <mergeCell ref="B64:I64"/>
    <mergeCell ref="F65:G65"/>
    <mergeCell ref="H65:I65"/>
    <mergeCell ref="C66:E66"/>
    <mergeCell ref="F66:G66"/>
    <mergeCell ref="H66:I66"/>
    <mergeCell ref="F60:G60"/>
    <mergeCell ref="H60:I60"/>
    <mergeCell ref="C61:E61"/>
    <mergeCell ref="F61:G61"/>
    <mergeCell ref="H61:I61"/>
    <mergeCell ref="C62:E62"/>
    <mergeCell ref="F62:G62"/>
    <mergeCell ref="H62:I62"/>
    <mergeCell ref="C69:E69"/>
    <mergeCell ref="F69:G69"/>
    <mergeCell ref="H69:I69"/>
    <mergeCell ref="C71:E71"/>
    <mergeCell ref="F71:G71"/>
    <mergeCell ref="H71:I71"/>
    <mergeCell ref="C67:E67"/>
    <mergeCell ref="F67:G67"/>
    <mergeCell ref="H67:I67"/>
    <mergeCell ref="C68:E68"/>
    <mergeCell ref="F68:G68"/>
    <mergeCell ref="H68:I68"/>
    <mergeCell ref="C70:E70"/>
    <mergeCell ref="F70:G70"/>
    <mergeCell ref="H70:I70"/>
    <mergeCell ref="C78:E78"/>
    <mergeCell ref="F78:H78"/>
    <mergeCell ref="C79:E79"/>
    <mergeCell ref="F79:H79"/>
    <mergeCell ref="K79:M79"/>
    <mergeCell ref="K81:M81"/>
    <mergeCell ref="C72:E72"/>
    <mergeCell ref="F72:G72"/>
    <mergeCell ref="C75:H75"/>
    <mergeCell ref="C76:E76"/>
    <mergeCell ref="F76:H76"/>
    <mergeCell ref="C77:E77"/>
    <mergeCell ref="F77:H77"/>
    <mergeCell ref="B86:I86"/>
    <mergeCell ref="F87:G87"/>
    <mergeCell ref="H87:I87"/>
    <mergeCell ref="C88:E88"/>
    <mergeCell ref="F88:G88"/>
    <mergeCell ref="H88:I88"/>
    <mergeCell ref="F82:G82"/>
    <mergeCell ref="H82:I82"/>
    <mergeCell ref="C83:E83"/>
    <mergeCell ref="F83:G83"/>
    <mergeCell ref="H83:I83"/>
    <mergeCell ref="C84:E84"/>
    <mergeCell ref="F84:G84"/>
    <mergeCell ref="H84:I84"/>
    <mergeCell ref="C91:E91"/>
    <mergeCell ref="F91:G91"/>
    <mergeCell ref="H91:I91"/>
    <mergeCell ref="C93:E93"/>
    <mergeCell ref="F93:G93"/>
    <mergeCell ref="H93:I93"/>
    <mergeCell ref="H92:I92"/>
    <mergeCell ref="C89:E89"/>
    <mergeCell ref="F89:G89"/>
    <mergeCell ref="H89:I89"/>
    <mergeCell ref="C90:E90"/>
    <mergeCell ref="F90:G90"/>
    <mergeCell ref="H90:I90"/>
    <mergeCell ref="C100:E100"/>
    <mergeCell ref="F100:H100"/>
    <mergeCell ref="C101:E101"/>
    <mergeCell ref="F101:H101"/>
    <mergeCell ref="K101:M101"/>
    <mergeCell ref="K103:M103"/>
    <mergeCell ref="C94:E94"/>
    <mergeCell ref="F94:G94"/>
    <mergeCell ref="C97:H97"/>
    <mergeCell ref="C98:E98"/>
    <mergeCell ref="F98:H98"/>
    <mergeCell ref="C99:E99"/>
    <mergeCell ref="F99:H99"/>
    <mergeCell ref="B108:I108"/>
    <mergeCell ref="F109:G109"/>
    <mergeCell ref="H109:I109"/>
    <mergeCell ref="C110:E110"/>
    <mergeCell ref="F110:G110"/>
    <mergeCell ref="H110:I110"/>
    <mergeCell ref="F104:G104"/>
    <mergeCell ref="H104:I104"/>
    <mergeCell ref="C105:E105"/>
    <mergeCell ref="F105:G105"/>
    <mergeCell ref="H105:I105"/>
    <mergeCell ref="C106:E106"/>
    <mergeCell ref="F106:G106"/>
    <mergeCell ref="H106:I106"/>
    <mergeCell ref="C113:E113"/>
    <mergeCell ref="F113:G113"/>
    <mergeCell ref="H113:I113"/>
    <mergeCell ref="C115:E115"/>
    <mergeCell ref="F115:G115"/>
    <mergeCell ref="H115:I115"/>
    <mergeCell ref="H114:I114"/>
    <mergeCell ref="C111:E111"/>
    <mergeCell ref="F111:G111"/>
    <mergeCell ref="H111:I111"/>
    <mergeCell ref="C112:E112"/>
    <mergeCell ref="F112:G112"/>
    <mergeCell ref="H112:I112"/>
    <mergeCell ref="K123:M123"/>
    <mergeCell ref="K125:M125"/>
    <mergeCell ref="C116:E116"/>
    <mergeCell ref="F116:G116"/>
    <mergeCell ref="C119:H119"/>
    <mergeCell ref="C120:E120"/>
    <mergeCell ref="F120:H120"/>
    <mergeCell ref="C121:E121"/>
    <mergeCell ref="F121:H121"/>
    <mergeCell ref="F126:G126"/>
    <mergeCell ref="H126:I126"/>
    <mergeCell ref="C127:E127"/>
    <mergeCell ref="F127:G127"/>
    <mergeCell ref="H127:I127"/>
    <mergeCell ref="C128:E128"/>
    <mergeCell ref="F128:G128"/>
    <mergeCell ref="H128:I128"/>
    <mergeCell ref="C122:E122"/>
    <mergeCell ref="F122:H122"/>
    <mergeCell ref="C123:E123"/>
    <mergeCell ref="F123:H123"/>
    <mergeCell ref="C133:E133"/>
    <mergeCell ref="F133:G133"/>
    <mergeCell ref="H133:I133"/>
    <mergeCell ref="C134:E134"/>
    <mergeCell ref="F134:G134"/>
    <mergeCell ref="H134:I134"/>
    <mergeCell ref="B130:I130"/>
    <mergeCell ref="F131:G131"/>
    <mergeCell ref="H131:I131"/>
    <mergeCell ref="C132:E132"/>
    <mergeCell ref="F132:G132"/>
    <mergeCell ref="H132:I132"/>
    <mergeCell ref="C135:E135"/>
    <mergeCell ref="F135:G135"/>
    <mergeCell ref="H135:I135"/>
    <mergeCell ref="C137:E137"/>
    <mergeCell ref="F137:G137"/>
    <mergeCell ref="H137:I137"/>
    <mergeCell ref="C136:E136"/>
    <mergeCell ref="F136:G136"/>
    <mergeCell ref="H136:I136"/>
    <mergeCell ref="K146:M146"/>
    <mergeCell ref="K148:M148"/>
    <mergeCell ref="C138:E138"/>
    <mergeCell ref="F138:G138"/>
    <mergeCell ref="C142:H142"/>
    <mergeCell ref="C143:E143"/>
    <mergeCell ref="F143:H143"/>
    <mergeCell ref="C144:E144"/>
    <mergeCell ref="F144:H144"/>
    <mergeCell ref="F149:G149"/>
    <mergeCell ref="H149:I149"/>
    <mergeCell ref="C150:E150"/>
    <mergeCell ref="F150:G150"/>
    <mergeCell ref="H150:I150"/>
    <mergeCell ref="C151:E151"/>
    <mergeCell ref="F151:G151"/>
    <mergeCell ref="H151:I151"/>
    <mergeCell ref="C145:E145"/>
    <mergeCell ref="F145:H145"/>
    <mergeCell ref="C146:E146"/>
    <mergeCell ref="F146:H146"/>
    <mergeCell ref="C156:E156"/>
    <mergeCell ref="F156:G156"/>
    <mergeCell ref="H156:I156"/>
    <mergeCell ref="C157:E157"/>
    <mergeCell ref="F157:G157"/>
    <mergeCell ref="H157:I157"/>
    <mergeCell ref="B153:I153"/>
    <mergeCell ref="F154:G154"/>
    <mergeCell ref="H154:I154"/>
    <mergeCell ref="C155:E155"/>
    <mergeCell ref="F155:G155"/>
    <mergeCell ref="H155:I155"/>
    <mergeCell ref="C158:E158"/>
    <mergeCell ref="F158:G158"/>
    <mergeCell ref="H158:I158"/>
    <mergeCell ref="C160:E160"/>
    <mergeCell ref="F160:G160"/>
    <mergeCell ref="H160:I160"/>
    <mergeCell ref="C159:E159"/>
    <mergeCell ref="F159:G159"/>
    <mergeCell ref="H159:I159"/>
    <mergeCell ref="K168:M168"/>
    <mergeCell ref="K170:M170"/>
    <mergeCell ref="C161:E161"/>
    <mergeCell ref="F161:G161"/>
    <mergeCell ref="C164:H164"/>
    <mergeCell ref="C165:E165"/>
    <mergeCell ref="F165:H165"/>
    <mergeCell ref="C166:E166"/>
    <mergeCell ref="F166:H166"/>
    <mergeCell ref="F171:G171"/>
    <mergeCell ref="H171:I171"/>
    <mergeCell ref="C172:E172"/>
    <mergeCell ref="F172:G172"/>
    <mergeCell ref="H172:I172"/>
    <mergeCell ref="C173:E173"/>
    <mergeCell ref="F173:G173"/>
    <mergeCell ref="H173:I173"/>
    <mergeCell ref="C167:E167"/>
    <mergeCell ref="F167:H167"/>
    <mergeCell ref="C168:E168"/>
    <mergeCell ref="F168:H168"/>
    <mergeCell ref="C178:E178"/>
    <mergeCell ref="F178:G178"/>
    <mergeCell ref="H178:I178"/>
    <mergeCell ref="C179:E179"/>
    <mergeCell ref="F179:G179"/>
    <mergeCell ref="H179:I179"/>
    <mergeCell ref="B175:I175"/>
    <mergeCell ref="F176:G176"/>
    <mergeCell ref="H176:I176"/>
    <mergeCell ref="C177:E177"/>
    <mergeCell ref="F177:G177"/>
    <mergeCell ref="H177:I177"/>
    <mergeCell ref="C180:E180"/>
    <mergeCell ref="F180:G180"/>
    <mergeCell ref="H180:I180"/>
    <mergeCell ref="C182:E182"/>
    <mergeCell ref="F182:G182"/>
    <mergeCell ref="H182:I182"/>
    <mergeCell ref="C181:E181"/>
    <mergeCell ref="F181:G181"/>
    <mergeCell ref="H181:I181"/>
    <mergeCell ref="C190:E190"/>
    <mergeCell ref="F190:H190"/>
    <mergeCell ref="F193:G193"/>
    <mergeCell ref="H193:I193"/>
    <mergeCell ref="C194:E194"/>
    <mergeCell ref="F194:G194"/>
    <mergeCell ref="H194:I194"/>
    <mergeCell ref="C183:E183"/>
    <mergeCell ref="F183:G183"/>
    <mergeCell ref="B187:I187"/>
    <mergeCell ref="C188:H188"/>
    <mergeCell ref="C189:E189"/>
    <mergeCell ref="F189:H189"/>
    <mergeCell ref="C200:E200"/>
    <mergeCell ref="F200:G200"/>
    <mergeCell ref="C201:E201"/>
    <mergeCell ref="F201:G201"/>
    <mergeCell ref="C202:E202"/>
    <mergeCell ref="F202:G202"/>
    <mergeCell ref="C195:E195"/>
    <mergeCell ref="F195:G195"/>
    <mergeCell ref="H195:I195"/>
    <mergeCell ref="B197:I197"/>
    <mergeCell ref="F198:G198"/>
    <mergeCell ref="C199:E199"/>
    <mergeCell ref="F199:G199"/>
    <mergeCell ref="C211:E211"/>
    <mergeCell ref="F211:G211"/>
    <mergeCell ref="H211:I211"/>
    <mergeCell ref="C212:E212"/>
    <mergeCell ref="F212:G212"/>
    <mergeCell ref="H212:I212"/>
    <mergeCell ref="C205:H205"/>
    <mergeCell ref="C206:E206"/>
    <mergeCell ref="F206:H206"/>
    <mergeCell ref="C207:E207"/>
    <mergeCell ref="F207:H207"/>
    <mergeCell ref="F210:G210"/>
    <mergeCell ref="H210:I210"/>
    <mergeCell ref="C218:E218"/>
    <mergeCell ref="F218:G218"/>
    <mergeCell ref="C219:E219"/>
    <mergeCell ref="F219:G219"/>
    <mergeCell ref="C221:H221"/>
    <mergeCell ref="C222:E222"/>
    <mergeCell ref="F222:H222"/>
    <mergeCell ref="B214:I214"/>
    <mergeCell ref="F215:G215"/>
    <mergeCell ref="C216:E216"/>
    <mergeCell ref="F216:G216"/>
    <mergeCell ref="C217:E217"/>
    <mergeCell ref="F217:G217"/>
    <mergeCell ref="C228:E228"/>
    <mergeCell ref="F228:G228"/>
    <mergeCell ref="H228:I228"/>
    <mergeCell ref="B230:I230"/>
    <mergeCell ref="F231:G231"/>
    <mergeCell ref="C232:E232"/>
    <mergeCell ref="F232:G232"/>
    <mergeCell ref="C223:E223"/>
    <mergeCell ref="F223:H223"/>
    <mergeCell ref="F226:G226"/>
    <mergeCell ref="H226:I226"/>
    <mergeCell ref="C227:E227"/>
    <mergeCell ref="F227:G227"/>
    <mergeCell ref="H227:I227"/>
    <mergeCell ref="C238:H238"/>
    <mergeCell ref="C239:E239"/>
    <mergeCell ref="F239:H239"/>
    <mergeCell ref="C240:E240"/>
    <mergeCell ref="F240:H240"/>
    <mergeCell ref="F243:G243"/>
    <mergeCell ref="H243:I243"/>
    <mergeCell ref="C233:E233"/>
    <mergeCell ref="F233:G233"/>
    <mergeCell ref="C234:E234"/>
    <mergeCell ref="F234:G234"/>
    <mergeCell ref="C235:E235"/>
    <mergeCell ref="F235:G235"/>
    <mergeCell ref="B247:I247"/>
    <mergeCell ref="F248:G248"/>
    <mergeCell ref="C249:E249"/>
    <mergeCell ref="F249:G249"/>
    <mergeCell ref="C250:E250"/>
    <mergeCell ref="F250:G250"/>
    <mergeCell ref="C244:E244"/>
    <mergeCell ref="F244:G244"/>
    <mergeCell ref="H244:I244"/>
    <mergeCell ref="C245:E245"/>
    <mergeCell ref="F245:G245"/>
    <mergeCell ref="H245:I245"/>
    <mergeCell ref="C251:E251"/>
    <mergeCell ref="F251:G251"/>
    <mergeCell ref="C252:E252"/>
    <mergeCell ref="F252:G252"/>
    <mergeCell ref="C255:H255"/>
    <mergeCell ref="C256:E256"/>
    <mergeCell ref="F256:H256"/>
    <mergeCell ref="C253:E253"/>
    <mergeCell ref="F253:G253"/>
    <mergeCell ref="C262:E262"/>
    <mergeCell ref="F262:G262"/>
    <mergeCell ref="H262:I262"/>
    <mergeCell ref="B264:I264"/>
    <mergeCell ref="F265:G265"/>
    <mergeCell ref="C266:E266"/>
    <mergeCell ref="F266:G266"/>
    <mergeCell ref="C257:E257"/>
    <mergeCell ref="F257:H257"/>
    <mergeCell ref="F260:G260"/>
    <mergeCell ref="H260:I260"/>
    <mergeCell ref="C261:E261"/>
    <mergeCell ref="F261:G261"/>
    <mergeCell ref="H261:I261"/>
    <mergeCell ref="C272:H272"/>
    <mergeCell ref="C273:E273"/>
    <mergeCell ref="F273:H273"/>
    <mergeCell ref="C274:E274"/>
    <mergeCell ref="F274:H274"/>
    <mergeCell ref="F277:G277"/>
    <mergeCell ref="H277:I277"/>
    <mergeCell ref="C267:E267"/>
    <mergeCell ref="F267:G267"/>
    <mergeCell ref="C268:E268"/>
    <mergeCell ref="F268:G268"/>
    <mergeCell ref="C269:E269"/>
    <mergeCell ref="F269:G269"/>
    <mergeCell ref="B281:I281"/>
    <mergeCell ref="F282:G282"/>
    <mergeCell ref="C283:E283"/>
    <mergeCell ref="F283:G283"/>
    <mergeCell ref="C284:E284"/>
    <mergeCell ref="F284:G284"/>
    <mergeCell ref="C278:E278"/>
    <mergeCell ref="F278:G278"/>
    <mergeCell ref="H278:I278"/>
    <mergeCell ref="C279:E279"/>
    <mergeCell ref="F279:G279"/>
    <mergeCell ref="H279:I279"/>
    <mergeCell ref="C290:E290"/>
    <mergeCell ref="F290:H290"/>
    <mergeCell ref="F293:G293"/>
    <mergeCell ref="H293:I293"/>
    <mergeCell ref="C294:E294"/>
    <mergeCell ref="F294:G294"/>
    <mergeCell ref="H294:I294"/>
    <mergeCell ref="C288:H288"/>
    <mergeCell ref="C289:E289"/>
    <mergeCell ref="F289:H289"/>
    <mergeCell ref="H309:I309"/>
    <mergeCell ref="C300:E300"/>
    <mergeCell ref="F300:G300"/>
    <mergeCell ref="C301:E301"/>
    <mergeCell ref="F301:G301"/>
    <mergeCell ref="C302:E302"/>
    <mergeCell ref="F302:G302"/>
    <mergeCell ref="H295:I295"/>
    <mergeCell ref="B297:I297"/>
    <mergeCell ref="F298:G298"/>
    <mergeCell ref="C299:E299"/>
    <mergeCell ref="F299:G299"/>
    <mergeCell ref="C317:E317"/>
    <mergeCell ref="F317:G317"/>
    <mergeCell ref="C26:E26"/>
    <mergeCell ref="F26:G26"/>
    <mergeCell ref="C92:E92"/>
    <mergeCell ref="F92:G92"/>
    <mergeCell ref="C114:E114"/>
    <mergeCell ref="F114:G114"/>
    <mergeCell ref="B313:I313"/>
    <mergeCell ref="F314:G314"/>
    <mergeCell ref="C315:E315"/>
    <mergeCell ref="F315:G315"/>
    <mergeCell ref="C316:E316"/>
    <mergeCell ref="F316:G316"/>
    <mergeCell ref="C310:E310"/>
    <mergeCell ref="F310:G310"/>
    <mergeCell ref="H310:I310"/>
    <mergeCell ref="H311:I311"/>
    <mergeCell ref="C304:H304"/>
    <mergeCell ref="C305:E305"/>
    <mergeCell ref="F305:H305"/>
    <mergeCell ref="C306:E306"/>
    <mergeCell ref="F306:H306"/>
    <mergeCell ref="F309:G309"/>
    <mergeCell ref="C319:E319"/>
    <mergeCell ref="F319:G319"/>
    <mergeCell ref="C270:E270"/>
    <mergeCell ref="F270:G270"/>
    <mergeCell ref="C287:E287"/>
    <mergeCell ref="F287:G287"/>
    <mergeCell ref="C303:E303"/>
    <mergeCell ref="F303:G303"/>
    <mergeCell ref="C203:E203"/>
    <mergeCell ref="F203:G203"/>
    <mergeCell ref="C220:E220"/>
    <mergeCell ref="F220:G220"/>
    <mergeCell ref="C236:E236"/>
    <mergeCell ref="F236:G236"/>
    <mergeCell ref="C318:E318"/>
    <mergeCell ref="F318:G318"/>
    <mergeCell ref="C311:E311"/>
    <mergeCell ref="F311:G311"/>
    <mergeCell ref="C295:E295"/>
    <mergeCell ref="F295:G295"/>
    <mergeCell ref="C285:E285"/>
    <mergeCell ref="F285:G285"/>
    <mergeCell ref="C286:E286"/>
    <mergeCell ref="F286:G286"/>
  </mergeCells>
  <pageMargins left="0.23622047244094491" right="0.23622047244094491" top="0.74803149606299213" bottom="0.74803149606299213" header="0.31496062992125984" footer="0.31496062992125984"/>
  <pageSetup paperSize="9" scale="68" orientation="portrait" r:id="rId1"/>
  <headerFooter>
    <oddFooter>&amp;L&amp;"-,Standard"&amp;9Version 06/2025&amp;R&amp;"-,Standard"&amp;9Seite &amp;P von &amp;N</oddFooter>
  </headerFooter>
  <rowBreaks count="6" manualBreakCount="6">
    <brk id="52" max="8" man="1"/>
    <brk id="102" max="8" man="1"/>
    <brk id="147" max="8" man="1"/>
    <brk id="185" max="8" man="1"/>
    <brk id="237" max="8" man="1"/>
    <brk id="287" max="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883E8AF-10A3-4376-B7EF-CC9D405B98BF}">
          <x14:formula1>
            <xm:f>Dropdownliste!$H$4:$H$23</xm:f>
          </x14:formula1>
          <xm:sqref>F26:I26 F48:I48 F70:I70 F92:I92 F114:I114 F136:I136 F159:I159 F181:I181 F203:G203 F220:G220 F236:G236 F253:G253 F270:G270 F287:G287 F303:G303 F319:G319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43C40-94A2-4EF8-8ABB-F79DEB535538}">
  <sheetPr codeName="Tabelle4"/>
  <dimension ref="A1:L44"/>
  <sheetViews>
    <sheetView workbookViewId="0"/>
  </sheetViews>
  <sheetFormatPr baseColWidth="10" defaultRowHeight="14.5"/>
  <cols>
    <col min="1" max="1" width="31.6328125" bestFit="1" customWidth="1"/>
    <col min="2" max="2" width="32" bestFit="1" customWidth="1"/>
    <col min="4" max="4" width="26.08984375" customWidth="1"/>
    <col min="6" max="6" width="33.36328125" bestFit="1" customWidth="1"/>
    <col min="7" max="7" width="11.90625" customWidth="1"/>
    <col min="8" max="8" width="38.6328125" bestFit="1" customWidth="1"/>
    <col min="10" max="10" width="42.54296875" bestFit="1" customWidth="1"/>
    <col min="12" max="12" width="20.90625" bestFit="1" customWidth="1"/>
  </cols>
  <sheetData>
    <row r="1" spans="1:12">
      <c r="A1" s="5"/>
      <c r="B1" s="7" t="s">
        <v>17</v>
      </c>
      <c r="C1" s="6"/>
      <c r="D1" s="7" t="s">
        <v>26</v>
      </c>
      <c r="E1" s="6"/>
      <c r="F1" s="7" t="s">
        <v>61</v>
      </c>
      <c r="G1" s="8"/>
      <c r="H1" s="7" t="s">
        <v>71</v>
      </c>
      <c r="J1" s="7" t="s">
        <v>80</v>
      </c>
      <c r="L1" s="7" t="s">
        <v>73</v>
      </c>
    </row>
    <row r="2" spans="1:12">
      <c r="A2" s="7" t="s">
        <v>245</v>
      </c>
      <c r="B2" s="6" t="s">
        <v>2</v>
      </c>
      <c r="C2" s="6"/>
      <c r="D2" s="4" t="s">
        <v>2</v>
      </c>
      <c r="E2" s="6"/>
      <c r="F2" s="6" t="s">
        <v>2</v>
      </c>
      <c r="G2" s="6"/>
      <c r="H2" s="6"/>
      <c r="L2" t="s">
        <v>2</v>
      </c>
    </row>
    <row r="3" spans="1:12">
      <c r="A3" s="6" t="s">
        <v>2</v>
      </c>
      <c r="B3" s="6" t="s">
        <v>18</v>
      </c>
      <c r="C3" s="6"/>
      <c r="D3" s="4" t="s">
        <v>248</v>
      </c>
      <c r="E3" s="6"/>
      <c r="F3" s="6" t="s">
        <v>28</v>
      </c>
      <c r="G3" s="6"/>
      <c r="H3" s="7" t="s">
        <v>60</v>
      </c>
      <c r="J3" s="7" t="s">
        <v>77</v>
      </c>
      <c r="L3" t="s">
        <v>46</v>
      </c>
    </row>
    <row r="4" spans="1:12" ht="26">
      <c r="A4" s="6" t="s">
        <v>282</v>
      </c>
      <c r="B4" s="6" t="s">
        <v>55</v>
      </c>
      <c r="C4" s="6"/>
      <c r="D4" s="4" t="s">
        <v>411</v>
      </c>
      <c r="E4" s="6"/>
      <c r="F4" s="6" t="s">
        <v>84</v>
      </c>
      <c r="G4" s="6"/>
      <c r="H4" s="6" t="s">
        <v>2</v>
      </c>
      <c r="J4" s="6" t="s">
        <v>2</v>
      </c>
      <c r="L4" t="s">
        <v>74</v>
      </c>
    </row>
    <row r="5" spans="1:12">
      <c r="A5" s="6" t="s">
        <v>247</v>
      </c>
      <c r="B5" s="6" t="s">
        <v>19</v>
      </c>
      <c r="C5" s="6"/>
      <c r="D5" s="4"/>
      <c r="E5" s="6"/>
      <c r="F5" s="6" t="s">
        <v>85</v>
      </c>
      <c r="G5" s="6"/>
      <c r="H5" s="6" t="s">
        <v>16</v>
      </c>
      <c r="J5" s="6" t="s">
        <v>38</v>
      </c>
    </row>
    <row r="6" spans="1:12">
      <c r="A6" s="5" t="s">
        <v>284</v>
      </c>
      <c r="B6" s="6"/>
      <c r="C6" s="6"/>
      <c r="D6" s="7" t="s">
        <v>56</v>
      </c>
      <c r="E6" s="6"/>
      <c r="F6" s="6" t="s">
        <v>29</v>
      </c>
      <c r="G6" s="6"/>
      <c r="H6" s="6" t="s">
        <v>15</v>
      </c>
      <c r="J6" s="6" t="s">
        <v>69</v>
      </c>
    </row>
    <row r="7" spans="1:12">
      <c r="A7" s="5" t="s">
        <v>283</v>
      </c>
      <c r="B7" s="6"/>
      <c r="C7" s="6"/>
      <c r="D7" s="4" t="s">
        <v>2</v>
      </c>
      <c r="E7" s="6"/>
      <c r="F7" s="6"/>
      <c r="G7" s="6"/>
      <c r="H7" s="6" t="s">
        <v>14</v>
      </c>
      <c r="J7" s="6" t="s">
        <v>70</v>
      </c>
    </row>
    <row r="8" spans="1:12">
      <c r="A8" s="5" t="s">
        <v>272</v>
      </c>
      <c r="B8" s="7" t="s">
        <v>57</v>
      </c>
      <c r="C8" s="6"/>
      <c r="D8" s="4" t="s">
        <v>211</v>
      </c>
      <c r="E8" s="6"/>
      <c r="F8" s="7" t="s">
        <v>86</v>
      </c>
      <c r="G8" s="6"/>
      <c r="H8" s="6" t="s">
        <v>13</v>
      </c>
      <c r="J8" s="6" t="s">
        <v>72</v>
      </c>
      <c r="L8" s="7" t="s">
        <v>77</v>
      </c>
    </row>
    <row r="9" spans="1:12" ht="26">
      <c r="A9" s="5"/>
      <c r="B9" s="6" t="s">
        <v>2</v>
      </c>
      <c r="C9" s="6"/>
      <c r="D9" s="4" t="s">
        <v>212</v>
      </c>
      <c r="E9" s="6"/>
      <c r="F9" s="7" t="s">
        <v>194</v>
      </c>
      <c r="G9" s="6"/>
      <c r="H9" s="6" t="s">
        <v>12</v>
      </c>
      <c r="J9" s="6" t="s">
        <v>78</v>
      </c>
    </row>
    <row r="10" spans="1:12">
      <c r="A10" s="5"/>
      <c r="B10" s="6" t="s">
        <v>35</v>
      </c>
      <c r="C10" s="6"/>
      <c r="D10" s="4" t="s">
        <v>227</v>
      </c>
      <c r="E10" s="6"/>
      <c r="F10" s="35" t="s">
        <v>195</v>
      </c>
      <c r="G10" s="6"/>
      <c r="H10" s="6" t="s">
        <v>11</v>
      </c>
    </row>
    <row r="11" spans="1:12">
      <c r="A11" s="5"/>
      <c r="B11" s="6" t="s">
        <v>36</v>
      </c>
      <c r="C11" s="6"/>
      <c r="D11" s="4" t="s">
        <v>213</v>
      </c>
      <c r="E11" s="6"/>
      <c r="F11" s="35" t="s">
        <v>196</v>
      </c>
      <c r="G11" s="6"/>
      <c r="H11" s="6" t="s">
        <v>10</v>
      </c>
    </row>
    <row r="12" spans="1:12">
      <c r="A12" s="5"/>
      <c r="B12" s="6"/>
      <c r="C12" s="6"/>
      <c r="D12" s="6"/>
      <c r="E12" s="6"/>
      <c r="F12" s="35" t="s">
        <v>197</v>
      </c>
      <c r="G12" s="6"/>
      <c r="H12" s="6" t="s">
        <v>9</v>
      </c>
    </row>
    <row r="13" spans="1:12">
      <c r="A13" s="5"/>
      <c r="B13" s="7" t="s">
        <v>222</v>
      </c>
      <c r="C13" s="6"/>
      <c r="D13" s="6"/>
      <c r="E13" s="6"/>
      <c r="F13" s="35" t="s">
        <v>193</v>
      </c>
      <c r="G13" s="6"/>
      <c r="H13" s="6" t="s">
        <v>198</v>
      </c>
    </row>
    <row r="14" spans="1:12">
      <c r="A14" s="5"/>
      <c r="B14" s="6" t="s">
        <v>2</v>
      </c>
      <c r="C14" s="6"/>
      <c r="D14" s="7" t="s">
        <v>77</v>
      </c>
      <c r="E14" s="6"/>
      <c r="F14" s="1" t="s">
        <v>2</v>
      </c>
      <c r="G14" s="6"/>
      <c r="H14" s="6" t="s">
        <v>418</v>
      </c>
    </row>
    <row r="15" spans="1:12">
      <c r="A15" s="5"/>
      <c r="B15" s="6" t="s">
        <v>221</v>
      </c>
      <c r="C15" s="6"/>
      <c r="D15" s="6" t="s">
        <v>2</v>
      </c>
      <c r="E15" s="6"/>
      <c r="F15" s="6"/>
      <c r="G15" s="6"/>
      <c r="H15" s="6" t="s">
        <v>419</v>
      </c>
    </row>
    <row r="16" spans="1:12" ht="26">
      <c r="A16" s="5"/>
      <c r="B16" s="6" t="s">
        <v>225</v>
      </c>
      <c r="C16" s="6"/>
      <c r="D16" s="4" t="s">
        <v>22</v>
      </c>
      <c r="E16" s="6"/>
      <c r="F16" s="7" t="s">
        <v>198</v>
      </c>
      <c r="G16" s="6"/>
      <c r="H16" s="6" t="s">
        <v>420</v>
      </c>
    </row>
    <row r="17" spans="1:8">
      <c r="A17" s="5"/>
      <c r="B17" s="6"/>
      <c r="C17" s="6"/>
      <c r="D17" s="4" t="s">
        <v>23</v>
      </c>
      <c r="E17" s="6"/>
      <c r="F17" s="35" t="s">
        <v>199</v>
      </c>
      <c r="G17" s="6"/>
      <c r="H17" s="6" t="s">
        <v>417</v>
      </c>
    </row>
    <row r="18" spans="1:8">
      <c r="A18" s="5"/>
      <c r="C18" s="6"/>
      <c r="D18" s="4" t="s">
        <v>24</v>
      </c>
      <c r="E18" s="6"/>
      <c r="F18" s="35" t="s">
        <v>200</v>
      </c>
      <c r="G18" s="6"/>
      <c r="H18" s="6" t="s">
        <v>49</v>
      </c>
    </row>
    <row r="19" spans="1:8" ht="39">
      <c r="A19" s="5"/>
      <c r="C19" s="6"/>
      <c r="D19" s="4" t="s">
        <v>25</v>
      </c>
      <c r="E19" s="6"/>
      <c r="F19" s="35" t="s">
        <v>201</v>
      </c>
      <c r="G19" s="6"/>
      <c r="H19" s="6" t="s">
        <v>414</v>
      </c>
    </row>
    <row r="20" spans="1:8">
      <c r="A20" s="5"/>
      <c r="C20" s="6"/>
      <c r="D20" s="6" t="s">
        <v>79</v>
      </c>
      <c r="E20" s="6"/>
      <c r="F20" s="35" t="s">
        <v>2</v>
      </c>
      <c r="G20" s="6"/>
      <c r="H20" s="6" t="s">
        <v>415</v>
      </c>
    </row>
    <row r="21" spans="1:8">
      <c r="A21" s="5"/>
      <c r="C21" s="6"/>
      <c r="D21" s="6" t="s">
        <v>78</v>
      </c>
      <c r="E21" s="6"/>
      <c r="F21" s="6"/>
      <c r="G21" s="6"/>
      <c r="H21" s="6" t="s">
        <v>8</v>
      </c>
    </row>
    <row r="22" spans="1:8">
      <c r="F22" s="7" t="s">
        <v>203</v>
      </c>
      <c r="H22" t="s">
        <v>7</v>
      </c>
    </row>
    <row r="23" spans="1:8">
      <c r="D23" s="7" t="s">
        <v>226</v>
      </c>
      <c r="F23" s="35" t="s">
        <v>2</v>
      </c>
      <c r="H23" s="6" t="s">
        <v>416</v>
      </c>
    </row>
    <row r="24" spans="1:8">
      <c r="D24" s="6" t="s">
        <v>2</v>
      </c>
      <c r="F24" s="35" t="s">
        <v>9</v>
      </c>
    </row>
    <row r="25" spans="1:8">
      <c r="D25" s="6" t="s">
        <v>223</v>
      </c>
      <c r="F25" s="35" t="s">
        <v>204</v>
      </c>
    </row>
    <row r="26" spans="1:8">
      <c r="D26" s="6" t="s">
        <v>224</v>
      </c>
      <c r="F26" s="35" t="s">
        <v>50</v>
      </c>
    </row>
    <row r="27" spans="1:8">
      <c r="F27" s="35" t="s">
        <v>205</v>
      </c>
    </row>
    <row r="29" spans="1:8">
      <c r="F29" s="7" t="s">
        <v>206</v>
      </c>
    </row>
    <row r="30" spans="1:8">
      <c r="F30" s="35" t="s">
        <v>2</v>
      </c>
    </row>
    <row r="31" spans="1:8">
      <c r="F31" s="35" t="s">
        <v>208</v>
      </c>
    </row>
    <row r="32" spans="1:8">
      <c r="F32" s="35" t="s">
        <v>209</v>
      </c>
    </row>
    <row r="33" spans="6:8">
      <c r="F33" s="35" t="s">
        <v>210</v>
      </c>
      <c r="H33" s="7" t="s">
        <v>77</v>
      </c>
    </row>
    <row r="34" spans="6:8">
      <c r="H34" s="6" t="s">
        <v>2</v>
      </c>
    </row>
    <row r="35" spans="6:8">
      <c r="F35" s="35" t="s">
        <v>2</v>
      </c>
      <c r="H35" s="6" t="s">
        <v>62</v>
      </c>
    </row>
    <row r="36" spans="6:8">
      <c r="F36" s="35" t="s">
        <v>216</v>
      </c>
      <c r="H36" s="6" t="s">
        <v>63</v>
      </c>
    </row>
    <row r="37" spans="6:8">
      <c r="F37" s="35" t="s">
        <v>217</v>
      </c>
      <c r="H37" s="6" t="s">
        <v>64</v>
      </c>
    </row>
    <row r="38" spans="6:8">
      <c r="F38" s="35" t="s">
        <v>218</v>
      </c>
      <c r="H38" s="6" t="s">
        <v>66</v>
      </c>
    </row>
    <row r="39" spans="6:8">
      <c r="H39" s="6" t="s">
        <v>67</v>
      </c>
    </row>
    <row r="40" spans="6:8">
      <c r="F40" s="7" t="s">
        <v>219</v>
      </c>
      <c r="H40" s="6" t="s">
        <v>68</v>
      </c>
    </row>
    <row r="41" spans="6:8">
      <c r="F41" s="35" t="s">
        <v>2</v>
      </c>
      <c r="H41" s="6" t="s">
        <v>78</v>
      </c>
    </row>
    <row r="42" spans="6:8">
      <c r="F42" s="35" t="s">
        <v>214</v>
      </c>
      <c r="H42" s="6" t="s">
        <v>65</v>
      </c>
    </row>
    <row r="43" spans="6:8">
      <c r="F43" s="35" t="s">
        <v>215</v>
      </c>
    </row>
    <row r="44" spans="6:8">
      <c r="F44" s="35" t="s">
        <v>36</v>
      </c>
    </row>
  </sheetData>
  <pageMargins left="0.7" right="0.7" top="0.78740157499999996" bottom="0.78740157499999996"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0BB3B-2787-488D-A4F1-C41703367ADB}">
  <sheetPr codeName="Tabelle7"/>
  <dimension ref="A1:K66"/>
  <sheetViews>
    <sheetView workbookViewId="0"/>
  </sheetViews>
  <sheetFormatPr baseColWidth="10" defaultColWidth="11.54296875" defaultRowHeight="13"/>
  <cols>
    <col min="1" max="16384" width="11.54296875" style="2"/>
  </cols>
  <sheetData>
    <row r="1" spans="1:11" ht="56">
      <c r="A1" s="9" t="s">
        <v>89</v>
      </c>
      <c r="B1" s="10" t="s">
        <v>6</v>
      </c>
      <c r="C1" s="11" t="s">
        <v>90</v>
      </c>
      <c r="D1" s="11" t="s">
        <v>91</v>
      </c>
      <c r="E1" s="11" t="s">
        <v>92</v>
      </c>
      <c r="F1" s="11" t="s">
        <v>93</v>
      </c>
      <c r="G1" s="12" t="s">
        <v>94</v>
      </c>
      <c r="H1" s="11" t="s">
        <v>95</v>
      </c>
      <c r="I1" s="13" t="s">
        <v>96</v>
      </c>
      <c r="J1" s="14" t="s">
        <v>97</v>
      </c>
      <c r="K1" s="14" t="s">
        <v>98</v>
      </c>
    </row>
    <row r="2" spans="1:11" ht="28">
      <c r="A2" s="15"/>
      <c r="B2" s="16"/>
      <c r="C2" s="17"/>
      <c r="D2" s="17"/>
      <c r="E2" s="17"/>
      <c r="F2" s="17"/>
      <c r="G2" s="18"/>
      <c r="H2" s="17"/>
      <c r="I2" s="19" t="s">
        <v>2</v>
      </c>
      <c r="J2" s="20"/>
      <c r="K2" s="20"/>
    </row>
    <row r="3" spans="1:11">
      <c r="A3" s="21">
        <v>12</v>
      </c>
      <c r="B3" s="22"/>
      <c r="C3" s="23" t="s">
        <v>99</v>
      </c>
      <c r="D3" s="23">
        <v>2</v>
      </c>
      <c r="E3" s="23">
        <v>0.5</v>
      </c>
      <c r="F3" s="23" t="s">
        <v>100</v>
      </c>
      <c r="G3" s="24">
        <v>-29</v>
      </c>
      <c r="H3" s="23">
        <v>1</v>
      </c>
      <c r="I3" s="25" t="str">
        <f>TRIM(CONCATENATE("R",A3,"  ",B3))</f>
        <v>R12</v>
      </c>
      <c r="J3" s="26">
        <v>10900</v>
      </c>
      <c r="K3" s="26">
        <v>10200</v>
      </c>
    </row>
    <row r="4" spans="1:11">
      <c r="A4" s="21">
        <v>22</v>
      </c>
      <c r="B4" s="22"/>
      <c r="C4" s="23" t="s">
        <v>99</v>
      </c>
      <c r="D4" s="23">
        <v>2</v>
      </c>
      <c r="E4" s="23">
        <v>0.3</v>
      </c>
      <c r="F4" s="23" t="s">
        <v>100</v>
      </c>
      <c r="G4" s="24">
        <v>-41</v>
      </c>
      <c r="H4" s="23">
        <v>5.5E-2</v>
      </c>
      <c r="I4" s="25" t="str">
        <f t="shared" ref="I4:I65" si="0">TRIM(CONCATENATE("R",A4,"  ",B4))</f>
        <v>R22</v>
      </c>
      <c r="J4" s="26">
        <v>1810</v>
      </c>
      <c r="K4" s="26">
        <v>1760</v>
      </c>
    </row>
    <row r="5" spans="1:11">
      <c r="A5" s="21">
        <v>30</v>
      </c>
      <c r="B5" s="22"/>
      <c r="C5" s="23" t="s">
        <v>101</v>
      </c>
      <c r="D5" s="23">
        <v>2</v>
      </c>
      <c r="E5" s="23">
        <v>1.7000000000000001E-2</v>
      </c>
      <c r="F5" s="23">
        <v>0.41699999999999998</v>
      </c>
      <c r="G5" s="24">
        <v>40</v>
      </c>
      <c r="H5" s="23" t="s">
        <v>100</v>
      </c>
      <c r="I5" s="25" t="str">
        <f t="shared" si="0"/>
        <v>R30</v>
      </c>
      <c r="J5" s="26">
        <v>9</v>
      </c>
      <c r="K5" s="26">
        <v>9</v>
      </c>
    </row>
    <row r="6" spans="1:11">
      <c r="A6" s="21">
        <v>32</v>
      </c>
      <c r="B6" s="22"/>
      <c r="C6" s="23" t="s">
        <v>102</v>
      </c>
      <c r="D6" s="23">
        <v>1</v>
      </c>
      <c r="E6" s="23">
        <v>6.0999999999999999E-2</v>
      </c>
      <c r="F6" s="23">
        <v>0.307</v>
      </c>
      <c r="G6" s="24">
        <v>-52</v>
      </c>
      <c r="H6" s="23">
        <v>0</v>
      </c>
      <c r="I6" s="25" t="str">
        <f t="shared" si="0"/>
        <v>R32</v>
      </c>
      <c r="J6" s="26">
        <v>675</v>
      </c>
      <c r="K6" s="26">
        <v>677</v>
      </c>
    </row>
    <row r="7" spans="1:11">
      <c r="A7" s="21">
        <v>50</v>
      </c>
      <c r="B7" s="22" t="s">
        <v>103</v>
      </c>
      <c r="C7" s="23" t="s">
        <v>104</v>
      </c>
      <c r="D7" s="23">
        <v>1</v>
      </c>
      <c r="E7" s="23">
        <v>6.0000000000000001E-3</v>
      </c>
      <c r="F7" s="23">
        <v>3.2000000000000001E-2</v>
      </c>
      <c r="G7" s="24">
        <v>-161</v>
      </c>
      <c r="H7" s="23">
        <v>0</v>
      </c>
      <c r="I7" s="25" t="str">
        <f t="shared" si="0"/>
        <v>R50 Methan</v>
      </c>
      <c r="J7" s="26">
        <v>30</v>
      </c>
      <c r="K7" s="26">
        <v>30</v>
      </c>
    </row>
    <row r="8" spans="1:11">
      <c r="A8" s="21">
        <v>125</v>
      </c>
      <c r="B8" s="22"/>
      <c r="C8" s="23"/>
      <c r="D8" s="23"/>
      <c r="E8" s="23"/>
      <c r="F8" s="23"/>
      <c r="G8" s="24"/>
      <c r="H8" s="23"/>
      <c r="I8" s="25" t="str">
        <f t="shared" si="0"/>
        <v>R125</v>
      </c>
      <c r="J8" s="26">
        <v>3500</v>
      </c>
      <c r="K8" s="26">
        <v>3170</v>
      </c>
    </row>
    <row r="9" spans="1:11">
      <c r="A9" s="21">
        <v>170</v>
      </c>
      <c r="B9" s="22" t="s">
        <v>105</v>
      </c>
      <c r="C9" s="23" t="s">
        <v>104</v>
      </c>
      <c r="D9" s="23">
        <v>1</v>
      </c>
      <c r="E9" s="23">
        <v>8.6E-3</v>
      </c>
      <c r="F9" s="23">
        <v>3.7999999999999999E-2</v>
      </c>
      <c r="G9" s="24">
        <v>-89</v>
      </c>
      <c r="H9" s="23">
        <v>0</v>
      </c>
      <c r="I9" s="25" t="str">
        <f t="shared" si="0"/>
        <v>R170 Ethan</v>
      </c>
      <c r="J9" s="26">
        <v>6</v>
      </c>
      <c r="K9" s="26">
        <v>6</v>
      </c>
    </row>
    <row r="10" spans="1:11">
      <c r="A10" s="21">
        <v>290</v>
      </c>
      <c r="B10" s="22" t="s">
        <v>106</v>
      </c>
      <c r="C10" s="23" t="s">
        <v>104</v>
      </c>
      <c r="D10" s="23">
        <v>1</v>
      </c>
      <c r="E10" s="23">
        <v>8.0000000000000002E-3</v>
      </c>
      <c r="F10" s="23">
        <v>3.5999999999999997E-2</v>
      </c>
      <c r="G10" s="24">
        <v>-42</v>
      </c>
      <c r="H10" s="23">
        <v>0</v>
      </c>
      <c r="I10" s="25" t="str">
        <f t="shared" si="0"/>
        <v>R290 Propan</v>
      </c>
      <c r="J10" s="26">
        <v>3</v>
      </c>
      <c r="K10" s="26">
        <v>3</v>
      </c>
    </row>
    <row r="11" spans="1:11">
      <c r="A11" s="21">
        <v>600</v>
      </c>
      <c r="B11" s="22" t="s">
        <v>107</v>
      </c>
      <c r="C11" s="23" t="s">
        <v>104</v>
      </c>
      <c r="D11" s="23">
        <v>1</v>
      </c>
      <c r="E11" s="23">
        <v>8.8999999999999996E-2</v>
      </c>
      <c r="F11" s="23">
        <v>3.7999999999999999E-2</v>
      </c>
      <c r="G11" s="24">
        <v>0</v>
      </c>
      <c r="H11" s="23">
        <v>0</v>
      </c>
      <c r="I11" s="25" t="str">
        <f t="shared" si="0"/>
        <v>R600 Butan</v>
      </c>
      <c r="J11" s="26">
        <v>4</v>
      </c>
      <c r="K11" s="26">
        <v>4</v>
      </c>
    </row>
    <row r="12" spans="1:11">
      <c r="A12" s="21">
        <v>601</v>
      </c>
      <c r="B12" s="22" t="s">
        <v>108</v>
      </c>
      <c r="C12" s="23" t="s">
        <v>104</v>
      </c>
      <c r="D12" s="23">
        <v>1</v>
      </c>
      <c r="E12" s="23">
        <v>8.0000000000000002E-3</v>
      </c>
      <c r="F12" s="23">
        <v>3.5000000000000003E-2</v>
      </c>
      <c r="G12" s="24">
        <v>36</v>
      </c>
      <c r="H12" s="23">
        <v>0</v>
      </c>
      <c r="I12" s="25" t="str">
        <f t="shared" si="0"/>
        <v>R601 Pentan</v>
      </c>
      <c r="J12" s="26">
        <v>5</v>
      </c>
      <c r="K12" s="26">
        <v>5</v>
      </c>
    </row>
    <row r="13" spans="1:11">
      <c r="A13" s="21">
        <v>717</v>
      </c>
      <c r="B13" s="22" t="s">
        <v>109</v>
      </c>
      <c r="C13" s="23" t="s">
        <v>110</v>
      </c>
      <c r="D13" s="23">
        <v>1</v>
      </c>
      <c r="E13" s="23">
        <v>3.5E-4</v>
      </c>
      <c r="F13" s="23">
        <v>0.11600000000000001</v>
      </c>
      <c r="G13" s="24">
        <v>-33</v>
      </c>
      <c r="H13" s="23">
        <v>0</v>
      </c>
      <c r="I13" s="25" t="str">
        <f t="shared" si="0"/>
        <v>R717 Ammoniak</v>
      </c>
      <c r="J13" s="26">
        <v>0</v>
      </c>
      <c r="K13" s="26">
        <v>0</v>
      </c>
    </row>
    <row r="14" spans="1:11" ht="16">
      <c r="A14" s="21">
        <v>744</v>
      </c>
      <c r="B14" s="22" t="s">
        <v>111</v>
      </c>
      <c r="C14" s="23" t="s">
        <v>99</v>
      </c>
      <c r="D14" s="23">
        <v>2</v>
      </c>
      <c r="E14" s="23">
        <v>0.1</v>
      </c>
      <c r="F14" s="23" t="s">
        <v>100</v>
      </c>
      <c r="G14" s="24">
        <v>-78</v>
      </c>
      <c r="H14" s="23">
        <v>0</v>
      </c>
      <c r="I14" s="25" t="str">
        <f t="shared" si="0"/>
        <v>R744 CO2</v>
      </c>
      <c r="J14" s="26">
        <v>1</v>
      </c>
      <c r="K14" s="26">
        <v>1</v>
      </c>
    </row>
    <row r="15" spans="1:11">
      <c r="A15" s="21">
        <v>1150</v>
      </c>
      <c r="B15" s="22" t="s">
        <v>112</v>
      </c>
      <c r="C15" s="23" t="s">
        <v>104</v>
      </c>
      <c r="D15" s="23">
        <v>1</v>
      </c>
      <c r="E15" s="23">
        <v>6.0000000000000001E-3</v>
      </c>
      <c r="F15" s="23">
        <v>3.5999999999999997E-2</v>
      </c>
      <c r="G15" s="24">
        <v>-104</v>
      </c>
      <c r="H15" s="23">
        <v>0</v>
      </c>
      <c r="I15" s="25" t="str">
        <f t="shared" si="0"/>
        <v>R1150 Ethen</v>
      </c>
      <c r="J15" s="26">
        <v>4</v>
      </c>
      <c r="K15" s="26">
        <v>4</v>
      </c>
    </row>
    <row r="16" spans="1:11">
      <c r="A16" s="21">
        <v>1270</v>
      </c>
      <c r="B16" s="22" t="s">
        <v>113</v>
      </c>
      <c r="C16" s="23" t="s">
        <v>104</v>
      </c>
      <c r="D16" s="23">
        <v>1</v>
      </c>
      <c r="E16" s="23">
        <v>8.0000000000000002E-3</v>
      </c>
      <c r="F16" s="23">
        <v>4.5999999999999999E-2</v>
      </c>
      <c r="G16" s="24">
        <v>-48</v>
      </c>
      <c r="H16" s="23">
        <v>0</v>
      </c>
      <c r="I16" s="25" t="str">
        <f t="shared" si="0"/>
        <v>R1270 Propen</v>
      </c>
      <c r="J16" s="26">
        <v>2</v>
      </c>
      <c r="K16" s="26">
        <v>2</v>
      </c>
    </row>
    <row r="17" spans="1:11">
      <c r="A17" s="21" t="s">
        <v>114</v>
      </c>
      <c r="B17" s="22"/>
      <c r="C17" s="23" t="s">
        <v>99</v>
      </c>
      <c r="D17" s="23">
        <v>2</v>
      </c>
      <c r="E17" s="23">
        <v>8.5999999999999993E-2</v>
      </c>
      <c r="F17" s="24" t="s">
        <v>100</v>
      </c>
      <c r="G17" s="24">
        <v>18.100000000000001</v>
      </c>
      <c r="H17" s="23">
        <v>0</v>
      </c>
      <c r="I17" s="25" t="str">
        <f t="shared" si="0"/>
        <v>R1233zd</v>
      </c>
      <c r="J17" s="26">
        <v>4.5</v>
      </c>
      <c r="K17" s="26">
        <v>1</v>
      </c>
    </row>
    <row r="18" spans="1:11">
      <c r="A18" s="21" t="s">
        <v>115</v>
      </c>
      <c r="B18" s="22"/>
      <c r="C18" s="23" t="s">
        <v>102</v>
      </c>
      <c r="D18" s="23">
        <v>1</v>
      </c>
      <c r="E18" s="23">
        <v>5.8000000000000003E-2</v>
      </c>
      <c r="F18" s="23">
        <v>0.28899999999999998</v>
      </c>
      <c r="G18" s="24">
        <v>-26</v>
      </c>
      <c r="H18" s="23">
        <v>0</v>
      </c>
      <c r="I18" s="25" t="str">
        <f t="shared" si="0"/>
        <v>R1234yf</v>
      </c>
      <c r="J18" s="26">
        <v>4</v>
      </c>
      <c r="K18" s="26">
        <v>1</v>
      </c>
    </row>
    <row r="19" spans="1:11">
      <c r="A19" s="21" t="s">
        <v>116</v>
      </c>
      <c r="B19" s="22"/>
      <c r="C19" s="23" t="s">
        <v>102</v>
      </c>
      <c r="D19" s="23">
        <v>2</v>
      </c>
      <c r="E19" s="23">
        <v>6.0999999999999999E-2</v>
      </c>
      <c r="F19" s="23">
        <v>0.30299999999999999</v>
      </c>
      <c r="G19" s="24">
        <v>-19</v>
      </c>
      <c r="H19" s="23">
        <v>0</v>
      </c>
      <c r="I19" s="25" t="str">
        <f t="shared" si="0"/>
        <v>R1234ze</v>
      </c>
      <c r="J19" s="26">
        <v>7</v>
      </c>
      <c r="K19" s="26">
        <v>1</v>
      </c>
    </row>
    <row r="20" spans="1:11">
      <c r="A20" s="21" t="s">
        <v>117</v>
      </c>
      <c r="B20" s="22"/>
      <c r="C20" s="23" t="s">
        <v>99</v>
      </c>
      <c r="D20" s="23">
        <v>2</v>
      </c>
      <c r="E20" s="23">
        <v>0.25</v>
      </c>
      <c r="F20" s="23" t="s">
        <v>100</v>
      </c>
      <c r="G20" s="24">
        <v>-26</v>
      </c>
      <c r="H20" s="23">
        <v>0</v>
      </c>
      <c r="I20" s="25" t="str">
        <f t="shared" si="0"/>
        <v>R134a</v>
      </c>
      <c r="J20" s="26">
        <v>1430</v>
      </c>
      <c r="K20" s="26">
        <v>1300</v>
      </c>
    </row>
    <row r="21" spans="1:11">
      <c r="A21" s="21" t="s">
        <v>118</v>
      </c>
      <c r="B21" s="22"/>
      <c r="C21" s="23"/>
      <c r="D21" s="23"/>
      <c r="E21" s="23"/>
      <c r="F21" s="23"/>
      <c r="G21" s="24"/>
      <c r="H21" s="23"/>
      <c r="I21" s="25" t="str">
        <f t="shared" si="0"/>
        <v>R143a</v>
      </c>
      <c r="J21" s="26">
        <v>4470</v>
      </c>
      <c r="K21" s="26">
        <v>4800</v>
      </c>
    </row>
    <row r="22" spans="1:11">
      <c r="A22" s="21" t="s">
        <v>119</v>
      </c>
      <c r="B22" s="22"/>
      <c r="C22" s="23" t="s">
        <v>120</v>
      </c>
      <c r="D22" s="23">
        <v>1</v>
      </c>
      <c r="E22" s="23">
        <v>2.7E-2</v>
      </c>
      <c r="F22" s="23">
        <v>0.13</v>
      </c>
      <c r="G22" s="24">
        <v>-25</v>
      </c>
      <c r="H22" s="23">
        <v>0</v>
      </c>
      <c r="I22" s="25" t="str">
        <f t="shared" si="0"/>
        <v>R152a</v>
      </c>
      <c r="J22" s="26">
        <v>124</v>
      </c>
      <c r="K22" s="26">
        <v>138</v>
      </c>
    </row>
    <row r="23" spans="1:11">
      <c r="A23" s="21" t="s">
        <v>121</v>
      </c>
      <c r="B23" s="22"/>
      <c r="C23" s="23" t="s">
        <v>122</v>
      </c>
      <c r="D23" s="23">
        <v>1</v>
      </c>
      <c r="E23" s="23">
        <v>0.19</v>
      </c>
      <c r="F23" s="24" t="s">
        <v>100</v>
      </c>
      <c r="G23" s="24">
        <v>15</v>
      </c>
      <c r="H23" s="23">
        <v>0</v>
      </c>
      <c r="I23" s="25" t="str">
        <f t="shared" si="0"/>
        <v>R245fa</v>
      </c>
      <c r="J23" s="26">
        <v>1030</v>
      </c>
      <c r="K23" s="26">
        <v>856</v>
      </c>
    </row>
    <row r="24" spans="1:11">
      <c r="A24" s="21" t="s">
        <v>123</v>
      </c>
      <c r="B24" s="22"/>
      <c r="C24" s="23" t="s">
        <v>99</v>
      </c>
      <c r="D24" s="23">
        <v>2</v>
      </c>
      <c r="E24" s="23">
        <v>0.52</v>
      </c>
      <c r="F24" s="23" t="s">
        <v>100</v>
      </c>
      <c r="G24" s="24" t="s">
        <v>124</v>
      </c>
      <c r="H24" s="23">
        <v>0</v>
      </c>
      <c r="I24" s="25" t="str">
        <f t="shared" si="0"/>
        <v>R404A</v>
      </c>
      <c r="J24" s="26">
        <v>3940</v>
      </c>
      <c r="K24" s="26">
        <v>3940</v>
      </c>
    </row>
    <row r="25" spans="1:11">
      <c r="A25" s="21" t="s">
        <v>125</v>
      </c>
      <c r="B25" s="22"/>
      <c r="C25" s="23" t="s">
        <v>99</v>
      </c>
      <c r="D25" s="23">
        <v>2</v>
      </c>
      <c r="E25" s="23">
        <v>0.31</v>
      </c>
      <c r="F25" s="23" t="s">
        <v>100</v>
      </c>
      <c r="G25" s="24" t="s">
        <v>126</v>
      </c>
      <c r="H25" s="23">
        <v>0</v>
      </c>
      <c r="I25" s="25" t="str">
        <f t="shared" si="0"/>
        <v>R407C</v>
      </c>
      <c r="J25" s="26">
        <v>1774</v>
      </c>
      <c r="K25" s="26">
        <v>1620</v>
      </c>
    </row>
    <row r="26" spans="1:11">
      <c r="A26" s="21" t="s">
        <v>127</v>
      </c>
      <c r="B26" s="22"/>
      <c r="C26" s="23" t="s">
        <v>99</v>
      </c>
      <c r="D26" s="23">
        <v>2</v>
      </c>
      <c r="E26" s="23">
        <v>0.32</v>
      </c>
      <c r="F26" s="23" t="s">
        <v>100</v>
      </c>
      <c r="G26" s="24" t="s">
        <v>128</v>
      </c>
      <c r="H26" s="23">
        <v>0</v>
      </c>
      <c r="I26" s="25" t="str">
        <f t="shared" si="0"/>
        <v>R407F</v>
      </c>
      <c r="J26" s="26">
        <v>1825</v>
      </c>
      <c r="K26" s="26">
        <v>1670</v>
      </c>
    </row>
    <row r="27" spans="1:11">
      <c r="A27" s="21" t="s">
        <v>129</v>
      </c>
      <c r="B27" s="22"/>
      <c r="C27" s="23" t="s">
        <v>99</v>
      </c>
      <c r="D27" s="23">
        <v>2</v>
      </c>
      <c r="E27" s="23">
        <v>0.44</v>
      </c>
      <c r="F27" s="23" t="s">
        <v>100</v>
      </c>
      <c r="G27" s="24" t="s">
        <v>130</v>
      </c>
      <c r="H27" s="23">
        <v>0</v>
      </c>
      <c r="I27" s="25" t="str">
        <f t="shared" si="0"/>
        <v>R410A</v>
      </c>
      <c r="J27" s="26">
        <v>2088</v>
      </c>
      <c r="K27" s="26">
        <v>1920</v>
      </c>
    </row>
    <row r="28" spans="1:11">
      <c r="A28" s="21" t="s">
        <v>131</v>
      </c>
      <c r="B28" s="22"/>
      <c r="C28" s="23" t="s">
        <v>120</v>
      </c>
      <c r="D28" s="23">
        <v>1</v>
      </c>
      <c r="E28" s="23">
        <v>0.08</v>
      </c>
      <c r="F28" s="23">
        <v>0.375</v>
      </c>
      <c r="G28" s="24" t="s">
        <v>132</v>
      </c>
      <c r="H28" s="23">
        <v>0</v>
      </c>
      <c r="I28" s="25" t="str">
        <f t="shared" si="0"/>
        <v>R413A</v>
      </c>
      <c r="J28" s="26">
        <v>2053</v>
      </c>
      <c r="K28" s="26">
        <v>1950</v>
      </c>
    </row>
    <row r="29" spans="1:11">
      <c r="A29" s="21" t="s">
        <v>133</v>
      </c>
      <c r="B29" s="22"/>
      <c r="C29" s="23" t="s">
        <v>99</v>
      </c>
      <c r="D29" s="23">
        <v>2</v>
      </c>
      <c r="E29" s="23">
        <v>0.15</v>
      </c>
      <c r="F29" s="23" t="s">
        <v>100</v>
      </c>
      <c r="G29" s="24" t="s">
        <v>134</v>
      </c>
      <c r="H29" s="23">
        <v>0</v>
      </c>
      <c r="I29" s="25" t="str">
        <f t="shared" si="0"/>
        <v>R417A</v>
      </c>
      <c r="J29" s="26">
        <v>2346</v>
      </c>
      <c r="K29" s="26">
        <v>2130</v>
      </c>
    </row>
    <row r="30" spans="1:11">
      <c r="A30" s="21" t="s">
        <v>135</v>
      </c>
      <c r="B30" s="22"/>
      <c r="C30" s="23" t="s">
        <v>99</v>
      </c>
      <c r="D30" s="23">
        <v>2</v>
      </c>
      <c r="E30" s="23">
        <v>0.28999999999999998</v>
      </c>
      <c r="F30" s="23" t="s">
        <v>100</v>
      </c>
      <c r="G30" s="24" t="s">
        <v>136</v>
      </c>
      <c r="H30" s="23">
        <v>0</v>
      </c>
      <c r="I30" s="25" t="str">
        <f t="shared" si="0"/>
        <v>R422D</v>
      </c>
      <c r="J30" s="26">
        <v>2729</v>
      </c>
      <c r="K30" s="26">
        <v>2470</v>
      </c>
    </row>
    <row r="31" spans="1:11">
      <c r="A31" s="21" t="s">
        <v>137</v>
      </c>
      <c r="B31" s="22"/>
      <c r="C31" s="23" t="s">
        <v>99</v>
      </c>
      <c r="D31" s="23">
        <v>2</v>
      </c>
      <c r="E31" s="23">
        <v>0.3</v>
      </c>
      <c r="F31" s="23" t="s">
        <v>100</v>
      </c>
      <c r="G31" s="24" t="s">
        <v>138</v>
      </c>
      <c r="H31" s="23">
        <v>0</v>
      </c>
      <c r="I31" s="25" t="str">
        <f t="shared" si="0"/>
        <v>R423A</v>
      </c>
      <c r="J31" s="26">
        <v>2280</v>
      </c>
      <c r="K31" s="26">
        <v>2270</v>
      </c>
    </row>
    <row r="32" spans="1:11">
      <c r="A32" s="21" t="s">
        <v>139</v>
      </c>
      <c r="B32" s="22"/>
      <c r="C32" s="23" t="s">
        <v>104</v>
      </c>
      <c r="D32" s="23">
        <v>1</v>
      </c>
      <c r="E32" s="23">
        <v>9.8000000000000004E-2</v>
      </c>
      <c r="F32" s="23">
        <v>5.1999999999999998E-2</v>
      </c>
      <c r="G32" s="24" t="s">
        <v>140</v>
      </c>
      <c r="H32" s="23">
        <v>0</v>
      </c>
      <c r="I32" s="25" t="str">
        <f t="shared" si="0"/>
        <v>R429A</v>
      </c>
      <c r="J32" s="26">
        <v>15.3</v>
      </c>
      <c r="K32" s="26">
        <v>15.3</v>
      </c>
    </row>
    <row r="33" spans="1:11">
      <c r="A33" s="21" t="s">
        <v>141</v>
      </c>
      <c r="B33" s="22"/>
      <c r="C33" s="23" t="s">
        <v>104</v>
      </c>
      <c r="D33" s="23">
        <v>1</v>
      </c>
      <c r="E33" s="23">
        <v>0.1</v>
      </c>
      <c r="F33" s="23">
        <v>8.4000000000000005E-2</v>
      </c>
      <c r="G33" s="24" t="s">
        <v>142</v>
      </c>
      <c r="H33" s="23">
        <v>0</v>
      </c>
      <c r="I33" s="25" t="str">
        <f t="shared" si="0"/>
        <v>R430A</v>
      </c>
      <c r="J33" s="26">
        <v>106</v>
      </c>
      <c r="K33" s="26">
        <v>106</v>
      </c>
    </row>
    <row r="34" spans="1:11">
      <c r="A34" s="21" t="s">
        <v>143</v>
      </c>
      <c r="B34" s="22"/>
      <c r="C34" s="23" t="s">
        <v>104</v>
      </c>
      <c r="D34" s="23">
        <v>1</v>
      </c>
      <c r="E34" s="23">
        <v>6.0000000000000001E-3</v>
      </c>
      <c r="F34" s="23">
        <v>3.2000000000000001E-2</v>
      </c>
      <c r="G34" s="24" t="s">
        <v>144</v>
      </c>
      <c r="H34" s="23">
        <v>0</v>
      </c>
      <c r="I34" s="25" t="str">
        <f t="shared" si="0"/>
        <v>R433C</v>
      </c>
      <c r="J34" s="27">
        <v>2.8</v>
      </c>
      <c r="K34" s="27">
        <v>2.8</v>
      </c>
    </row>
    <row r="35" spans="1:11">
      <c r="A35" s="21" t="s">
        <v>145</v>
      </c>
      <c r="B35" s="22"/>
      <c r="C35" s="23" t="s">
        <v>120</v>
      </c>
      <c r="D35" s="23">
        <v>1</v>
      </c>
      <c r="E35" s="23">
        <v>2.5000000000000001E-2</v>
      </c>
      <c r="F35" s="23">
        <v>0.124</v>
      </c>
      <c r="G35" s="24" t="s">
        <v>146</v>
      </c>
      <c r="H35" s="23">
        <v>0</v>
      </c>
      <c r="I35" s="25" t="str">
        <f t="shared" si="0"/>
        <v>R440A</v>
      </c>
      <c r="J35" s="26">
        <v>156</v>
      </c>
      <c r="K35" s="26">
        <v>156</v>
      </c>
    </row>
    <row r="36" spans="1:11">
      <c r="A36" s="21" t="s">
        <v>147</v>
      </c>
      <c r="B36" s="22"/>
      <c r="C36" s="23" t="s">
        <v>104</v>
      </c>
      <c r="D36" s="23">
        <v>1</v>
      </c>
      <c r="E36" s="23">
        <v>6.3E-3</v>
      </c>
      <c r="F36" s="23">
        <v>3.2000000000000001E-2</v>
      </c>
      <c r="G36" s="24" t="s">
        <v>148</v>
      </c>
      <c r="H36" s="23">
        <v>0</v>
      </c>
      <c r="I36" s="25" t="str">
        <f t="shared" si="0"/>
        <v>R441A</v>
      </c>
      <c r="J36" s="27">
        <v>3.5</v>
      </c>
      <c r="K36" s="27">
        <v>3.5</v>
      </c>
    </row>
    <row r="37" spans="1:11">
      <c r="A37" s="21" t="s">
        <v>149</v>
      </c>
      <c r="B37" s="22"/>
      <c r="C37" s="23" t="s">
        <v>104</v>
      </c>
      <c r="D37" s="23">
        <v>1</v>
      </c>
      <c r="E37" s="23">
        <v>3.0000000000000001E-3</v>
      </c>
      <c r="F37" s="23">
        <v>3.5999999999999997E-2</v>
      </c>
      <c r="G37" s="24" t="s">
        <v>150</v>
      </c>
      <c r="H37" s="23">
        <v>0</v>
      </c>
      <c r="I37" s="25" t="str">
        <f t="shared" si="0"/>
        <v>R443A</v>
      </c>
      <c r="J37" s="27">
        <v>2.5</v>
      </c>
      <c r="K37" s="27">
        <v>2.5</v>
      </c>
    </row>
    <row r="38" spans="1:11">
      <c r="A38" s="21" t="s">
        <v>151</v>
      </c>
      <c r="B38" s="22"/>
      <c r="C38" s="23" t="s">
        <v>102</v>
      </c>
      <c r="D38" s="23">
        <v>1</v>
      </c>
      <c r="E38" s="23">
        <v>6.5000000000000002E-2</v>
      </c>
      <c r="F38" s="23">
        <v>0.32400000000000001</v>
      </c>
      <c r="G38" s="24" t="s">
        <v>152</v>
      </c>
      <c r="H38" s="23">
        <v>0</v>
      </c>
      <c r="I38" s="25" t="str">
        <f t="shared" si="0"/>
        <v>R444A</v>
      </c>
      <c r="J38" s="26">
        <v>93</v>
      </c>
      <c r="K38" s="26">
        <v>89</v>
      </c>
    </row>
    <row r="39" spans="1:11">
      <c r="A39" s="21" t="s">
        <v>153</v>
      </c>
      <c r="B39" s="22"/>
      <c r="C39" s="23" t="s">
        <v>102</v>
      </c>
      <c r="D39" s="23">
        <v>1</v>
      </c>
      <c r="E39" s="23">
        <v>5.2999999999999999E-2</v>
      </c>
      <c r="F39" s="23">
        <v>0.26600000000000001</v>
      </c>
      <c r="G39" s="24" t="s">
        <v>154</v>
      </c>
      <c r="H39" s="23">
        <v>0</v>
      </c>
      <c r="I39" s="25" t="str">
        <f t="shared" si="0"/>
        <v>R445A</v>
      </c>
      <c r="J39" s="27">
        <v>134.69999999999999</v>
      </c>
      <c r="K39" s="27">
        <v>118</v>
      </c>
    </row>
    <row r="40" spans="1:11">
      <c r="A40" s="21" t="s">
        <v>155</v>
      </c>
      <c r="B40" s="22"/>
      <c r="C40" s="23" t="s">
        <v>102</v>
      </c>
      <c r="D40" s="23">
        <v>1</v>
      </c>
      <c r="E40" s="23">
        <v>3.1E-2</v>
      </c>
      <c r="F40" s="23">
        <v>0.157</v>
      </c>
      <c r="G40" s="24" t="s">
        <v>156</v>
      </c>
      <c r="H40" s="23">
        <v>0</v>
      </c>
      <c r="I40" s="25" t="str">
        <f t="shared" si="0"/>
        <v>R446A</v>
      </c>
      <c r="J40" s="27">
        <v>461.2</v>
      </c>
      <c r="K40" s="27">
        <v>461</v>
      </c>
    </row>
    <row r="41" spans="1:11">
      <c r="A41" s="21" t="s">
        <v>157</v>
      </c>
      <c r="B41" s="22"/>
      <c r="C41" s="23" t="s">
        <v>102</v>
      </c>
      <c r="D41" s="23">
        <v>1</v>
      </c>
      <c r="E41" s="23">
        <v>3.4000000000000002E-2</v>
      </c>
      <c r="F41" s="23">
        <v>0.16800000000000001</v>
      </c>
      <c r="G41" s="24" t="s">
        <v>158</v>
      </c>
      <c r="H41" s="23">
        <v>0</v>
      </c>
      <c r="I41" s="25" t="str">
        <f t="shared" si="0"/>
        <v>R447A</v>
      </c>
      <c r="J41" s="27">
        <v>583.5</v>
      </c>
      <c r="K41" s="27">
        <v>572</v>
      </c>
    </row>
    <row r="42" spans="1:11">
      <c r="A42" s="21" t="s">
        <v>159</v>
      </c>
      <c r="B42" s="22"/>
      <c r="C42" s="23" t="s">
        <v>99</v>
      </c>
      <c r="D42" s="23">
        <v>2</v>
      </c>
      <c r="E42" s="23">
        <v>0.38800000000000001</v>
      </c>
      <c r="F42" s="23" t="s">
        <v>100</v>
      </c>
      <c r="G42" s="24" t="s">
        <v>160</v>
      </c>
      <c r="H42" s="23">
        <v>0</v>
      </c>
      <c r="I42" s="25" t="str">
        <f t="shared" si="0"/>
        <v>R448A</v>
      </c>
      <c r="J42" s="26">
        <v>1387</v>
      </c>
      <c r="K42" s="26">
        <v>1270</v>
      </c>
    </row>
    <row r="43" spans="1:11">
      <c r="A43" s="21" t="s">
        <v>161</v>
      </c>
      <c r="B43" s="22"/>
      <c r="C43" s="23" t="s">
        <v>99</v>
      </c>
      <c r="D43" s="23">
        <v>2</v>
      </c>
      <c r="E43" s="23">
        <v>0.35699999999999998</v>
      </c>
      <c r="F43" s="23" t="s">
        <v>100</v>
      </c>
      <c r="G43" s="24" t="s">
        <v>162</v>
      </c>
      <c r="H43" s="23">
        <v>0</v>
      </c>
      <c r="I43" s="25" t="str">
        <f t="shared" si="0"/>
        <v>R449A</v>
      </c>
      <c r="J43" s="26">
        <v>1397</v>
      </c>
      <c r="K43" s="26">
        <v>1280</v>
      </c>
    </row>
    <row r="44" spans="1:11">
      <c r="A44" s="21" t="s">
        <v>163</v>
      </c>
      <c r="B44" s="22"/>
      <c r="C44" s="23" t="s">
        <v>99</v>
      </c>
      <c r="D44" s="23">
        <v>2</v>
      </c>
      <c r="E44" s="23">
        <v>0.31900000000000001</v>
      </c>
      <c r="F44" s="23" t="s">
        <v>100</v>
      </c>
      <c r="G44" s="24" t="s">
        <v>164</v>
      </c>
      <c r="H44" s="23">
        <v>0</v>
      </c>
      <c r="I44" s="25" t="str">
        <f t="shared" si="0"/>
        <v>R450A</v>
      </c>
      <c r="J44" s="27">
        <v>604.70000000000005</v>
      </c>
      <c r="K44" s="27">
        <v>547</v>
      </c>
    </row>
    <row r="45" spans="1:11">
      <c r="A45" s="21" t="s">
        <v>165</v>
      </c>
      <c r="B45" s="22"/>
      <c r="C45" s="23" t="s">
        <v>102</v>
      </c>
      <c r="D45" s="23">
        <v>1</v>
      </c>
      <c r="E45" s="23">
        <v>6.5000000000000002E-2</v>
      </c>
      <c r="F45" s="23">
        <v>0.32300000000000001</v>
      </c>
      <c r="G45" s="24" t="s">
        <v>166</v>
      </c>
      <c r="H45" s="23">
        <v>0</v>
      </c>
      <c r="I45" s="25" t="str">
        <f t="shared" si="0"/>
        <v>R451A</v>
      </c>
      <c r="J45" s="27">
        <v>149.5</v>
      </c>
      <c r="K45" s="27">
        <v>133</v>
      </c>
    </row>
    <row r="46" spans="1:11">
      <c r="A46" s="21" t="s">
        <v>167</v>
      </c>
      <c r="B46" s="22"/>
      <c r="C46" s="23" t="s">
        <v>102</v>
      </c>
      <c r="D46" s="23">
        <v>1</v>
      </c>
      <c r="E46" s="23">
        <v>6.5000000000000002E-2</v>
      </c>
      <c r="F46" s="23">
        <v>0.32300000000000001</v>
      </c>
      <c r="G46" s="24" t="s">
        <v>168</v>
      </c>
      <c r="H46" s="23">
        <v>0</v>
      </c>
      <c r="I46" s="25" t="str">
        <f t="shared" si="0"/>
        <v>R451B</v>
      </c>
      <c r="J46" s="27">
        <v>163.69999999999999</v>
      </c>
      <c r="K46" s="27">
        <v>146</v>
      </c>
    </row>
    <row r="47" spans="1:11">
      <c r="A47" s="21" t="s">
        <v>169</v>
      </c>
      <c r="B47" s="22"/>
      <c r="C47" s="23" t="s">
        <v>99</v>
      </c>
      <c r="D47" s="23">
        <v>2</v>
      </c>
      <c r="E47" s="23">
        <v>0.42299999999999999</v>
      </c>
      <c r="F47" s="23" t="s">
        <v>100</v>
      </c>
      <c r="G47" s="24" t="s">
        <v>170</v>
      </c>
      <c r="H47" s="23">
        <v>0</v>
      </c>
      <c r="I47" s="25" t="str">
        <f t="shared" si="0"/>
        <v>R452A</v>
      </c>
      <c r="J47" s="26">
        <v>2140</v>
      </c>
      <c r="K47" s="26">
        <v>1950</v>
      </c>
    </row>
    <row r="48" spans="1:11">
      <c r="A48" s="21" t="s">
        <v>171</v>
      </c>
      <c r="B48" s="22"/>
      <c r="C48" s="23" t="s">
        <v>99</v>
      </c>
      <c r="D48" s="23"/>
      <c r="E48" s="23"/>
      <c r="F48" s="23"/>
      <c r="G48" s="24" t="s">
        <v>172</v>
      </c>
      <c r="H48" s="23"/>
      <c r="I48" s="25" t="str">
        <f t="shared" si="0"/>
        <v>R453A</v>
      </c>
      <c r="J48" s="26">
        <v>1765</v>
      </c>
      <c r="K48" s="26">
        <v>1765</v>
      </c>
    </row>
    <row r="49" spans="1:11">
      <c r="A49" s="21" t="s">
        <v>173</v>
      </c>
      <c r="B49" s="22"/>
      <c r="C49" s="23" t="s">
        <v>102</v>
      </c>
      <c r="D49" s="23"/>
      <c r="E49" s="23"/>
      <c r="F49" s="23"/>
      <c r="G49" s="24"/>
      <c r="H49" s="23"/>
      <c r="I49" s="25" t="str">
        <f t="shared" si="0"/>
        <v>R454A</v>
      </c>
      <c r="J49" s="26">
        <v>238</v>
      </c>
      <c r="K49" s="26">
        <v>239</v>
      </c>
    </row>
    <row r="50" spans="1:11">
      <c r="A50" s="21" t="s">
        <v>174</v>
      </c>
      <c r="B50" s="22"/>
      <c r="C50" s="23" t="s">
        <v>102</v>
      </c>
      <c r="D50" s="23"/>
      <c r="E50" s="23"/>
      <c r="F50" s="23"/>
      <c r="G50" s="24"/>
      <c r="H50" s="23"/>
      <c r="I50" s="25" t="str">
        <f t="shared" si="0"/>
        <v>R455A</v>
      </c>
      <c r="J50" s="26"/>
      <c r="K50" s="26">
        <v>148</v>
      </c>
    </row>
    <row r="51" spans="1:11">
      <c r="A51" s="21" t="s">
        <v>175</v>
      </c>
      <c r="B51" s="22"/>
      <c r="C51" s="23" t="s">
        <v>99</v>
      </c>
      <c r="D51" s="23"/>
      <c r="E51" s="23"/>
      <c r="F51" s="23"/>
      <c r="G51" s="24"/>
      <c r="H51" s="23"/>
      <c r="I51" s="25" t="str">
        <f t="shared" si="0"/>
        <v>R456A</v>
      </c>
      <c r="J51" s="26"/>
      <c r="K51" s="26">
        <v>687</v>
      </c>
    </row>
    <row r="52" spans="1:11">
      <c r="A52" s="21" t="s">
        <v>176</v>
      </c>
      <c r="B52" s="22"/>
      <c r="C52" s="23" t="s">
        <v>102</v>
      </c>
      <c r="D52" s="23"/>
      <c r="E52" s="23"/>
      <c r="F52" s="23"/>
      <c r="G52" s="24"/>
      <c r="H52" s="23"/>
      <c r="I52" s="25" t="str">
        <f t="shared" si="0"/>
        <v>R457A</v>
      </c>
      <c r="J52" s="26"/>
      <c r="K52" s="26">
        <v>139</v>
      </c>
    </row>
    <row r="53" spans="1:11">
      <c r="A53" s="21" t="s">
        <v>177</v>
      </c>
      <c r="B53" s="22"/>
      <c r="C53" s="23" t="s">
        <v>99</v>
      </c>
      <c r="D53" s="23"/>
      <c r="E53" s="23"/>
      <c r="F53" s="23"/>
      <c r="G53" s="24"/>
      <c r="H53" s="23"/>
      <c r="I53" s="25" t="str">
        <f t="shared" si="0"/>
        <v>R458A</v>
      </c>
      <c r="J53" s="26"/>
      <c r="K53" s="26">
        <v>1650</v>
      </c>
    </row>
    <row r="54" spans="1:11">
      <c r="A54" s="21" t="s">
        <v>178</v>
      </c>
      <c r="B54" s="22"/>
      <c r="C54" s="23" t="s">
        <v>102</v>
      </c>
      <c r="D54" s="23"/>
      <c r="E54" s="23"/>
      <c r="F54" s="23"/>
      <c r="G54" s="24"/>
      <c r="H54" s="23"/>
      <c r="I54" s="25" t="str">
        <f t="shared" si="0"/>
        <v>R459A</v>
      </c>
      <c r="J54" s="26"/>
      <c r="K54" s="26">
        <v>460</v>
      </c>
    </row>
    <row r="55" spans="1:11">
      <c r="A55" s="21" t="s">
        <v>179</v>
      </c>
      <c r="B55" s="22"/>
      <c r="C55" s="23" t="s">
        <v>99</v>
      </c>
      <c r="D55" s="23"/>
      <c r="E55" s="23"/>
      <c r="F55" s="23"/>
      <c r="G55" s="24"/>
      <c r="H55" s="23"/>
      <c r="I55" s="25" t="str">
        <f t="shared" si="0"/>
        <v>R460A</v>
      </c>
      <c r="J55" s="26"/>
      <c r="K55" s="26">
        <v>2103</v>
      </c>
    </row>
    <row r="56" spans="1:11">
      <c r="A56" s="21" t="s">
        <v>180</v>
      </c>
      <c r="B56" s="22"/>
      <c r="C56" s="23" t="s">
        <v>99</v>
      </c>
      <c r="D56" s="23">
        <v>2</v>
      </c>
      <c r="E56" s="23">
        <v>0.53</v>
      </c>
      <c r="F56" s="23" t="s">
        <v>100</v>
      </c>
      <c r="G56" s="24">
        <v>-46.7</v>
      </c>
      <c r="H56" s="23">
        <v>0</v>
      </c>
      <c r="I56" s="25" t="str">
        <f t="shared" si="0"/>
        <v>R507A</v>
      </c>
      <c r="J56" s="26">
        <v>3990</v>
      </c>
      <c r="K56" s="26">
        <v>3990</v>
      </c>
    </row>
    <row r="57" spans="1:11">
      <c r="A57" s="21" t="s">
        <v>181</v>
      </c>
      <c r="B57" s="22"/>
      <c r="C57" s="23" t="s">
        <v>104</v>
      </c>
      <c r="D57" s="23">
        <v>1</v>
      </c>
      <c r="E57" s="23">
        <v>1.0999999999999999E-2</v>
      </c>
      <c r="F57" s="23">
        <v>5.6000000000000001E-2</v>
      </c>
      <c r="G57" s="24">
        <v>-25.1</v>
      </c>
      <c r="H57" s="23">
        <v>0</v>
      </c>
      <c r="I57" s="25" t="str">
        <f t="shared" si="0"/>
        <v>R510A</v>
      </c>
      <c r="J57" s="27">
        <v>1.2</v>
      </c>
      <c r="K57" s="27">
        <v>1.2</v>
      </c>
    </row>
    <row r="58" spans="1:11">
      <c r="A58" s="21" t="s">
        <v>182</v>
      </c>
      <c r="B58" s="22"/>
      <c r="C58" s="23" t="s">
        <v>104</v>
      </c>
      <c r="D58" s="23">
        <v>1</v>
      </c>
      <c r="E58" s="23">
        <v>8.0000000000000002E-3</v>
      </c>
      <c r="F58" s="23">
        <v>3.7999999999999999E-2</v>
      </c>
      <c r="G58" s="24">
        <v>-42</v>
      </c>
      <c r="H58" s="23">
        <v>0</v>
      </c>
      <c r="I58" s="25" t="str">
        <f t="shared" si="0"/>
        <v>R511A</v>
      </c>
      <c r="J58" s="27">
        <v>2.9</v>
      </c>
      <c r="K58" s="27">
        <v>2.9</v>
      </c>
    </row>
    <row r="59" spans="1:11">
      <c r="A59" s="21" t="s">
        <v>183</v>
      </c>
      <c r="B59" s="22"/>
      <c r="C59" s="23" t="s">
        <v>120</v>
      </c>
      <c r="D59" s="23">
        <v>1</v>
      </c>
      <c r="E59" s="23">
        <v>2.5000000000000001E-2</v>
      </c>
      <c r="F59" s="23">
        <v>0.124</v>
      </c>
      <c r="G59" s="24">
        <v>-24</v>
      </c>
      <c r="H59" s="23">
        <v>0</v>
      </c>
      <c r="I59" s="25" t="str">
        <f t="shared" si="0"/>
        <v>R512A</v>
      </c>
      <c r="J59" s="26">
        <v>196</v>
      </c>
      <c r="K59" s="26">
        <v>196</v>
      </c>
    </row>
    <row r="60" spans="1:11">
      <c r="A60" s="21" t="s">
        <v>184</v>
      </c>
      <c r="B60" s="22"/>
      <c r="C60" s="23" t="s">
        <v>99</v>
      </c>
      <c r="D60" s="23">
        <v>2</v>
      </c>
      <c r="E60" s="23">
        <v>0.31900000000000001</v>
      </c>
      <c r="F60" s="23" t="s">
        <v>100</v>
      </c>
      <c r="G60" s="24">
        <v>-29.05</v>
      </c>
      <c r="H60" s="23">
        <v>0</v>
      </c>
      <c r="I60" s="25" t="str">
        <f t="shared" si="0"/>
        <v>R513A</v>
      </c>
      <c r="J60" s="27">
        <v>631.4</v>
      </c>
      <c r="K60" s="27">
        <v>573</v>
      </c>
    </row>
    <row r="61" spans="1:11">
      <c r="A61" s="21" t="s">
        <v>185</v>
      </c>
      <c r="B61" s="22"/>
      <c r="C61" s="23" t="s">
        <v>122</v>
      </c>
      <c r="D61" s="23"/>
      <c r="E61" s="23"/>
      <c r="F61" s="23"/>
      <c r="G61" s="24">
        <v>29</v>
      </c>
      <c r="H61" s="23"/>
      <c r="I61" s="25" t="str">
        <f t="shared" si="0"/>
        <v>R514A</v>
      </c>
      <c r="J61" s="27"/>
      <c r="K61" s="27">
        <v>2</v>
      </c>
    </row>
    <row r="62" spans="1:11">
      <c r="A62" s="21" t="s">
        <v>186</v>
      </c>
      <c r="B62" s="22"/>
      <c r="C62" s="23" t="s">
        <v>99</v>
      </c>
      <c r="D62" s="23"/>
      <c r="E62" s="23"/>
      <c r="F62" s="23"/>
      <c r="G62" s="24">
        <v>-18.899999999999999</v>
      </c>
      <c r="H62" s="23"/>
      <c r="I62" s="25" t="str">
        <f t="shared" si="0"/>
        <v>R515A</v>
      </c>
      <c r="J62" s="27"/>
      <c r="K62" s="27">
        <v>0</v>
      </c>
    </row>
    <row r="63" spans="1:11">
      <c r="A63" s="21" t="s">
        <v>187</v>
      </c>
      <c r="B63" s="22" t="s">
        <v>188</v>
      </c>
      <c r="C63" s="23" t="s">
        <v>104</v>
      </c>
      <c r="D63" s="23">
        <v>1</v>
      </c>
      <c r="E63" s="23">
        <v>1.0999999999999999E-2</v>
      </c>
      <c r="F63" s="23">
        <v>4.2999999999999997E-2</v>
      </c>
      <c r="G63" s="24">
        <v>-12</v>
      </c>
      <c r="H63" s="23">
        <v>0</v>
      </c>
      <c r="I63" s="25" t="str">
        <f t="shared" si="0"/>
        <v>R600a Isobutan</v>
      </c>
      <c r="J63" s="26">
        <v>3</v>
      </c>
      <c r="K63" s="26">
        <v>3</v>
      </c>
    </row>
    <row r="64" spans="1:11">
      <c r="A64" s="21" t="s">
        <v>189</v>
      </c>
      <c r="B64" s="22" t="s">
        <v>190</v>
      </c>
      <c r="C64" s="23" t="s">
        <v>104</v>
      </c>
      <c r="D64" s="23">
        <v>1</v>
      </c>
      <c r="E64" s="23">
        <v>8.0000000000000002E-3</v>
      </c>
      <c r="F64" s="23">
        <v>3.7999999999999999E-2</v>
      </c>
      <c r="G64" s="24">
        <v>27</v>
      </c>
      <c r="H64" s="23">
        <v>0</v>
      </c>
      <c r="I64" s="25" t="str">
        <f t="shared" si="0"/>
        <v>R601a Isopentan</v>
      </c>
      <c r="J64" s="26">
        <v>5</v>
      </c>
      <c r="K64" s="26">
        <v>5</v>
      </c>
    </row>
    <row r="65" spans="1:11">
      <c r="A65" s="21" t="s">
        <v>191</v>
      </c>
      <c r="B65" s="22"/>
      <c r="C65" s="23" t="s">
        <v>104</v>
      </c>
      <c r="D65" s="23">
        <v>1</v>
      </c>
      <c r="E65" s="23">
        <v>1.2999999999999999E-2</v>
      </c>
      <c r="F65" s="23">
        <v>6.4000000000000001E-2</v>
      </c>
      <c r="G65" s="24">
        <v>-25</v>
      </c>
      <c r="H65" s="23">
        <v>0</v>
      </c>
      <c r="I65" s="25" t="str">
        <f t="shared" si="0"/>
        <v>RE170</v>
      </c>
      <c r="J65" s="26">
        <v>1</v>
      </c>
      <c r="K65" s="26">
        <v>1</v>
      </c>
    </row>
    <row r="66" spans="1:11" ht="14.5" thickBot="1">
      <c r="A66" s="28" t="s">
        <v>192</v>
      </c>
      <c r="B66" s="29"/>
      <c r="C66" s="30"/>
      <c r="D66" s="30"/>
      <c r="E66" s="30"/>
      <c r="F66" s="30"/>
      <c r="G66" s="31"/>
      <c r="H66" s="30"/>
      <c r="I66" s="32" t="s">
        <v>193</v>
      </c>
      <c r="J66" s="33"/>
      <c r="K66" s="34"/>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6</vt:i4>
      </vt:variant>
    </vt:vector>
  </HeadingPairs>
  <TitlesOfParts>
    <vt:vector size="14" baseType="lpstr">
      <vt:lpstr>Gesamtprojektkosten</vt:lpstr>
      <vt:lpstr>Sanierung und Zubau </vt:lpstr>
      <vt:lpstr> Wärme- und Kälteversorgung</vt:lpstr>
      <vt:lpstr>D - Kühlen</vt:lpstr>
      <vt:lpstr>Mobilität</vt:lpstr>
      <vt:lpstr>weitere Gebäude</vt:lpstr>
      <vt:lpstr>Dropdownliste</vt:lpstr>
      <vt:lpstr>GWP-Liste</vt:lpstr>
      <vt:lpstr>' Wärme- und Kälteversorgung'!Druckbereich</vt:lpstr>
      <vt:lpstr>Gesamtprojektkosten!Druckbereich</vt:lpstr>
      <vt:lpstr>Mobilität!Druckbereich</vt:lpstr>
      <vt:lpstr>'Sanierung und Zubau '!Druckbereich</vt:lpstr>
      <vt:lpstr>'weitere Gebäude'!Druckbereich</vt:lpstr>
      <vt:lpstr>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2024-07-02T15:23:27Z</dcterms:created>
  <dcterms:modified xsi:type="dcterms:W3CDTF">2026-06-03T06:35:27Z</dcterms:modified>
</cp:coreProperties>
</file>