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DieseArbeitsmappe"/>
  <xr:revisionPtr revIDLastSave="0" documentId="13_ncr:1_{4225B10B-4A58-4F5B-81E6-3E4C6B941C4E}" xr6:coauthVersionLast="47" xr6:coauthVersionMax="47" xr10:uidLastSave="{00000000-0000-0000-0000-000000000000}"/>
  <workbookProtection workbookAlgorithmName="SHA-512" workbookHashValue="wHrObh5BnTDoQOIhuRzAr4JKA2Nb44w+g8/jWrp4TeFc2WwFObqRqUnB8M0mu2H5naIl1lbHUG6iBigRjwwt+w==" workbookSaltValue="PJ+EkWHUDLYy9Lt/J1+nwQ==" workbookSpinCount="100000" lockStructure="1"/>
  <bookViews>
    <workbookView xWindow="28680" yWindow="-120" windowWidth="29040" windowHeight="15720" tabRatio="670" xr2:uid="{00000000-000D-0000-FFFF-FFFF00000000}"/>
  </bookViews>
  <sheets>
    <sheet name="KLAR! Monitoring" sheetId="22" r:id="rId1"/>
    <sheet name="Gemeinden und EW" sheetId="19" state="hidden" r:id="rId2"/>
    <sheet name="Indikatoren" sheetId="20" r:id="rId3"/>
    <sheet name="Standardmaßnahmen" sheetId="9" r:id="rId4"/>
    <sheet name="Handlungsempfehlungen NAS" sheetId="2" r:id="rId5"/>
    <sheet name="Stammdaten" sheetId="3" state="hidden" r:id="rId6"/>
    <sheet name="Hilfsformeln" sheetId="10" state="hidden" r:id="rId7"/>
  </sheets>
  <externalReferences>
    <externalReference r:id="rId8"/>
  </externalReferences>
  <definedNames>
    <definedName name="_xlnm._FilterDatabase" localSheetId="2" hidden="1">Indikatoren!$A$6:$AB$6</definedName>
    <definedName name="_xlnm._FilterDatabase" localSheetId="5" hidden="1">Stammdaten!$V$4:$V$19</definedName>
    <definedName name="_xlnm._FilterDatabase" localSheetId="3" hidden="1">Standardmaßnahmen!$A$1:$EO$250</definedName>
    <definedName name="Regionsname">Region[[#Data],[Regionsname]]</definedName>
    <definedName name="soft" localSheetId="1">[1]!Output1Soft[Output 1 soft]</definedName>
    <definedName name="soft" localSheetId="2">Output1Soft[Output 1 soft]</definedName>
    <definedName name="soft">Output1Soft[Output 1 soft]</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20" l="1"/>
  <c r="B9" i="20"/>
  <c r="B10" i="20"/>
  <c r="B11" i="20"/>
  <c r="B12" i="20"/>
  <c r="B13" i="20"/>
  <c r="B14" i="20"/>
  <c r="B15" i="20"/>
  <c r="B16" i="20"/>
  <c r="B17" i="20"/>
  <c r="B18" i="20"/>
  <c r="B19" i="20"/>
  <c r="B20" i="20"/>
  <c r="B21" i="20"/>
  <c r="B22" i="20"/>
  <c r="B23" i="20"/>
  <c r="B24" i="20"/>
  <c r="B25" i="20"/>
  <c r="B26" i="20"/>
  <c r="B27" i="20"/>
  <c r="B28" i="20"/>
  <c r="B29" i="20"/>
  <c r="B30" i="20"/>
  <c r="B31" i="20"/>
  <c r="B32" i="20"/>
  <c r="B33" i="20"/>
  <c r="B34" i="20"/>
  <c r="B35" i="20"/>
  <c r="B36" i="20"/>
  <c r="B37" i="20"/>
  <c r="B38" i="20"/>
  <c r="B39" i="20"/>
  <c r="B40" i="20"/>
  <c r="B41" i="20"/>
  <c r="B42" i="20"/>
  <c r="B43" i="20"/>
  <c r="B44" i="20"/>
  <c r="B45" i="20"/>
  <c r="B46" i="20"/>
  <c r="B47" i="20"/>
  <c r="B48" i="20"/>
  <c r="B49" i="20"/>
  <c r="B50" i="20"/>
  <c r="B51" i="20"/>
  <c r="B52" i="20"/>
  <c r="B53" i="20"/>
  <c r="B54" i="20"/>
  <c r="B55" i="20"/>
  <c r="B56" i="20"/>
  <c r="B57" i="20"/>
  <c r="B58" i="20"/>
  <c r="B59" i="20"/>
  <c r="B60" i="20"/>
  <c r="B61" i="20"/>
  <c r="B62" i="20"/>
  <c r="B63" i="20"/>
  <c r="B64" i="20"/>
  <c r="B65" i="20"/>
  <c r="B66" i="20"/>
  <c r="B67" i="20"/>
  <c r="B68" i="20"/>
  <c r="B69" i="20"/>
  <c r="B70" i="20"/>
  <c r="B71" i="20"/>
  <c r="B72" i="20"/>
  <c r="B73" i="20"/>
  <c r="B74" i="20"/>
  <c r="B75" i="20"/>
  <c r="B76" i="20"/>
  <c r="B7" i="20"/>
  <c r="A8" i="20"/>
  <c r="A9" i="20"/>
  <c r="A10" i="20"/>
  <c r="A11" i="20"/>
  <c r="A12" i="20"/>
  <c r="A13" i="20"/>
  <c r="A14" i="20"/>
  <c r="A15" i="20"/>
  <c r="A16" i="20"/>
  <c r="A17" i="20"/>
  <c r="A18" i="20"/>
  <c r="A19" i="20"/>
  <c r="A20" i="20"/>
  <c r="A21" i="20"/>
  <c r="A22" i="20"/>
  <c r="A23" i="20"/>
  <c r="A24" i="20"/>
  <c r="A25" i="20"/>
  <c r="A26" i="20"/>
  <c r="A27" i="20"/>
  <c r="A28" i="20"/>
  <c r="A29" i="20"/>
  <c r="A30" i="20"/>
  <c r="A31" i="20"/>
  <c r="A32" i="20"/>
  <c r="A33" i="20"/>
  <c r="A34" i="20"/>
  <c r="A35" i="20"/>
  <c r="A36" i="20"/>
  <c r="A37" i="20"/>
  <c r="A38" i="20"/>
  <c r="A39" i="20"/>
  <c r="A40" i="20"/>
  <c r="A41" i="20"/>
  <c r="A42" i="20"/>
  <c r="A43" i="20"/>
  <c r="A44" i="20"/>
  <c r="A45" i="20"/>
  <c r="A46" i="20"/>
  <c r="A47" i="20"/>
  <c r="A48" i="20"/>
  <c r="A49" i="20"/>
  <c r="A50" i="20"/>
  <c r="A51" i="20"/>
  <c r="A52" i="20"/>
  <c r="A53" i="20"/>
  <c r="A54" i="20"/>
  <c r="A55" i="20"/>
  <c r="A56" i="20"/>
  <c r="A57" i="20"/>
  <c r="A58" i="20"/>
  <c r="A59" i="20"/>
  <c r="A60" i="20"/>
  <c r="A61" i="20"/>
  <c r="A62" i="20"/>
  <c r="A63" i="20"/>
  <c r="A64" i="20"/>
  <c r="A65" i="20"/>
  <c r="A66" i="20"/>
  <c r="A67" i="20"/>
  <c r="A68" i="20"/>
  <c r="A69" i="20"/>
  <c r="A70" i="20"/>
  <c r="A71" i="20"/>
  <c r="A72" i="20"/>
  <c r="A73" i="20"/>
  <c r="A74" i="20"/>
  <c r="A75" i="20"/>
  <c r="A76" i="20"/>
  <c r="A7" i="20"/>
  <c r="AA10" i="20" l="1"/>
  <c r="AB10" i="20"/>
  <c r="AA11" i="20"/>
  <c r="AB11" i="20"/>
  <c r="AA12" i="20"/>
  <c r="AB12" i="20"/>
  <c r="AA13" i="20"/>
  <c r="AB13" i="20"/>
  <c r="AA14" i="20"/>
  <c r="AB14" i="20"/>
  <c r="AA15" i="20"/>
  <c r="AB15" i="20"/>
  <c r="AA16" i="20"/>
  <c r="AB16" i="20"/>
  <c r="AA17" i="20"/>
  <c r="AB17" i="20"/>
  <c r="AA18" i="20"/>
  <c r="AB18" i="20"/>
  <c r="AA19" i="20"/>
  <c r="AB19" i="20"/>
  <c r="AA20" i="20"/>
  <c r="AB20" i="20"/>
  <c r="AA21" i="20"/>
  <c r="AB21" i="20"/>
  <c r="AA22" i="20"/>
  <c r="AB22" i="20"/>
  <c r="AA23" i="20"/>
  <c r="AB23" i="20"/>
  <c r="AA24" i="20"/>
  <c r="AB24" i="20"/>
  <c r="AA25" i="20"/>
  <c r="AB25" i="20"/>
  <c r="AA26" i="20"/>
  <c r="AB26" i="20"/>
  <c r="AA27" i="20"/>
  <c r="AB27" i="20"/>
  <c r="AA28" i="20"/>
  <c r="AB28" i="20"/>
  <c r="AA29" i="20"/>
  <c r="AB29" i="20"/>
  <c r="AA30" i="20"/>
  <c r="AB30" i="20"/>
  <c r="AA31" i="20"/>
  <c r="AB31" i="20"/>
  <c r="AA32" i="20"/>
  <c r="AB32" i="20"/>
  <c r="AA33" i="20"/>
  <c r="AB33" i="20"/>
  <c r="AA34" i="20"/>
  <c r="AB34" i="20"/>
  <c r="AA35" i="20"/>
  <c r="AB35" i="20"/>
  <c r="AA36" i="20"/>
  <c r="AB36" i="20"/>
  <c r="AA37" i="20"/>
  <c r="AB37" i="20"/>
  <c r="AA38" i="20"/>
  <c r="AB38" i="20"/>
  <c r="AA39" i="20"/>
  <c r="AB39" i="20"/>
  <c r="AA40" i="20"/>
  <c r="AB40" i="20"/>
  <c r="AA41" i="20"/>
  <c r="AB41" i="20"/>
  <c r="AA42" i="20"/>
  <c r="AB42" i="20"/>
  <c r="AA43" i="20"/>
  <c r="AB43" i="20"/>
  <c r="AA44" i="20"/>
  <c r="AB44" i="20"/>
  <c r="AA45" i="20"/>
  <c r="AB45" i="20"/>
  <c r="AA46" i="20"/>
  <c r="AB46" i="20"/>
  <c r="AA47" i="20"/>
  <c r="AB47" i="20"/>
  <c r="AA48" i="20"/>
  <c r="AB48" i="20"/>
  <c r="AA49" i="20"/>
  <c r="AB49" i="20"/>
  <c r="AA50" i="20"/>
  <c r="AB50" i="20"/>
  <c r="AA51" i="20"/>
  <c r="AB51" i="20"/>
  <c r="AA52" i="20"/>
  <c r="AB52" i="20"/>
  <c r="AA53" i="20"/>
  <c r="AB53" i="20"/>
  <c r="AA54" i="20"/>
  <c r="AB54" i="20"/>
  <c r="AA55" i="20"/>
  <c r="AB55" i="20"/>
  <c r="AA56" i="20"/>
  <c r="AB56" i="20"/>
  <c r="AA57" i="20"/>
  <c r="AB57" i="20"/>
  <c r="AA58" i="20"/>
  <c r="AB58" i="20"/>
  <c r="AA59" i="20"/>
  <c r="AB59" i="20"/>
  <c r="AA60" i="20"/>
  <c r="AB60" i="20"/>
  <c r="AA61" i="20"/>
  <c r="AB61" i="20"/>
  <c r="AA62" i="20"/>
  <c r="AB62" i="20"/>
  <c r="AA63" i="20"/>
  <c r="AB63" i="20"/>
  <c r="AA64" i="20"/>
  <c r="AB64" i="20"/>
  <c r="AA65" i="20"/>
  <c r="AB65" i="20"/>
  <c r="AA66" i="20"/>
  <c r="AB66" i="20"/>
  <c r="AA67" i="20"/>
  <c r="AB67" i="20"/>
  <c r="AA68" i="20"/>
  <c r="AB68" i="20"/>
  <c r="AA69" i="20"/>
  <c r="AB69" i="20"/>
  <c r="AA70" i="20"/>
  <c r="AB70" i="20"/>
  <c r="AA71" i="20"/>
  <c r="AB71" i="20"/>
  <c r="AA72" i="20"/>
  <c r="AB72" i="20"/>
  <c r="AA73" i="20"/>
  <c r="AB73" i="20"/>
  <c r="AA74" i="20"/>
  <c r="AB74" i="20"/>
  <c r="AA75" i="20"/>
  <c r="AB75" i="20"/>
  <c r="G71" i="10" l="1"/>
  <c r="G65" i="10"/>
  <c r="G66" i="10"/>
  <c r="G67" i="10"/>
  <c r="G68" i="10"/>
  <c r="G69" i="10"/>
  <c r="G70" i="10"/>
  <c r="G3" i="10"/>
  <c r="G4" i="10"/>
  <c r="G5" i="10"/>
  <c r="G6" i="10"/>
  <c r="G7" i="10"/>
  <c r="G8" i="10"/>
  <c r="G9" i="10"/>
  <c r="G10" i="10"/>
  <c r="G11" i="10"/>
  <c r="G12" i="10"/>
  <c r="G13" i="10"/>
  <c r="G14" i="10"/>
  <c r="G15" i="10"/>
  <c r="G16" i="10"/>
  <c r="G17" i="10"/>
  <c r="G18" i="10"/>
  <c r="G19" i="10"/>
  <c r="G20" i="10"/>
  <c r="G21" i="10"/>
  <c r="G22" i="10"/>
  <c r="G23" i="10"/>
  <c r="G24" i="10"/>
  <c r="G25" i="10"/>
  <c r="G26" i="10"/>
  <c r="G27" i="10"/>
  <c r="G28" i="10"/>
  <c r="G29" i="10"/>
  <c r="G30" i="10"/>
  <c r="G31" i="10"/>
  <c r="G32" i="10"/>
  <c r="G33" i="10"/>
  <c r="G34" i="10"/>
  <c r="G35" i="10"/>
  <c r="G36" i="10"/>
  <c r="G37" i="10"/>
  <c r="G38" i="10"/>
  <c r="G39" i="10"/>
  <c r="G40" i="10"/>
  <c r="G41" i="10"/>
  <c r="G42" i="10"/>
  <c r="G43" i="10"/>
  <c r="G44" i="10"/>
  <c r="G45" i="10"/>
  <c r="G46" i="10"/>
  <c r="G47" i="10"/>
  <c r="G48" i="10"/>
  <c r="G49" i="10"/>
  <c r="G50" i="10"/>
  <c r="G51" i="10"/>
  <c r="G52" i="10"/>
  <c r="G53" i="10"/>
  <c r="G54" i="10"/>
  <c r="G55" i="10"/>
  <c r="G56" i="10"/>
  <c r="G57" i="10"/>
  <c r="G58" i="10"/>
  <c r="G59" i="10"/>
  <c r="G60" i="10"/>
  <c r="G61" i="10"/>
  <c r="G62" i="10"/>
  <c r="G63" i="10"/>
  <c r="G64" i="10"/>
  <c r="A26" i="10"/>
  <c r="A27" i="10"/>
  <c r="A28" i="10"/>
  <c r="A29" i="10"/>
  <c r="A30" i="10"/>
  <c r="A31" i="10"/>
  <c r="A32" i="10"/>
  <c r="A33" i="10"/>
  <c r="A34" i="10"/>
  <c r="A35" i="10"/>
  <c r="A36" i="10"/>
  <c r="A37" i="10"/>
  <c r="A38" i="10"/>
  <c r="A39" i="10"/>
  <c r="A40" i="10"/>
  <c r="A41" i="10"/>
  <c r="A42" i="10"/>
  <c r="A43" i="10"/>
  <c r="A44" i="10"/>
  <c r="A45" i="10"/>
  <c r="A46" i="10"/>
  <c r="A47" i="10"/>
  <c r="A48" i="10"/>
  <c r="A49" i="10"/>
  <c r="A50" i="10"/>
  <c r="A51" i="10"/>
  <c r="A52" i="10"/>
  <c r="A53" i="10"/>
  <c r="A54" i="10"/>
  <c r="A55" i="10"/>
  <c r="A56" i="10"/>
  <c r="A57" i="10"/>
  <c r="A58" i="10"/>
  <c r="A59" i="10"/>
  <c r="A60" i="10"/>
  <c r="A61" i="10"/>
  <c r="A62" i="10"/>
  <c r="A63" i="10"/>
  <c r="A64" i="10"/>
  <c r="A65" i="10"/>
  <c r="A66" i="10"/>
  <c r="A67" i="10"/>
  <c r="A68" i="10"/>
  <c r="A69" i="10"/>
  <c r="A70" i="10"/>
  <c r="A71" i="10"/>
  <c r="A72" i="10"/>
  <c r="A13" i="10"/>
  <c r="A14" i="10"/>
  <c r="A15" i="10"/>
  <c r="A16" i="10"/>
  <c r="A17" i="10"/>
  <c r="A18" i="10"/>
  <c r="A19" i="10"/>
  <c r="A20" i="10"/>
  <c r="A21" i="10"/>
  <c r="A22" i="10"/>
  <c r="A23" i="10"/>
  <c r="A24" i="10"/>
  <c r="A25" i="10"/>
  <c r="L7" i="20" l="1"/>
  <c r="S7" i="20"/>
  <c r="AC7" i="20"/>
  <c r="L8" i="20"/>
  <c r="S8" i="20"/>
  <c r="AC8" i="20"/>
  <c r="L9" i="20"/>
  <c r="S9" i="20"/>
  <c r="AC9" i="20"/>
  <c r="L10" i="20"/>
  <c r="S10" i="20"/>
  <c r="AC10" i="20"/>
  <c r="L11" i="20"/>
  <c r="S11" i="20"/>
  <c r="X11" i="20"/>
  <c r="Y11" i="20" s="1"/>
  <c r="AC11" i="20"/>
  <c r="L12" i="20"/>
  <c r="S12" i="20"/>
  <c r="AC12" i="20"/>
  <c r="L13" i="20"/>
  <c r="S13" i="20"/>
  <c r="X13" i="20"/>
  <c r="Y13" i="20" s="1"/>
  <c r="AC13" i="20"/>
  <c r="L14" i="20"/>
  <c r="S14" i="20"/>
  <c r="X14" i="20"/>
  <c r="Y14" i="20" s="1"/>
  <c r="AC14" i="20"/>
  <c r="L15" i="20"/>
  <c r="S15" i="20"/>
  <c r="X15" i="20"/>
  <c r="Y15" i="20" s="1"/>
  <c r="AC15" i="20"/>
  <c r="L16" i="20"/>
  <c r="S16" i="20"/>
  <c r="X16" i="20"/>
  <c r="Y16" i="20" s="1"/>
  <c r="AC16" i="20"/>
  <c r="L17" i="20"/>
  <c r="S17" i="20"/>
  <c r="X17" i="20"/>
  <c r="Y17" i="20" s="1"/>
  <c r="AC17" i="20"/>
  <c r="L18" i="20"/>
  <c r="S18" i="20"/>
  <c r="X18" i="20"/>
  <c r="Y18" i="20" s="1"/>
  <c r="AC18" i="20"/>
  <c r="L19" i="20"/>
  <c r="S19" i="20"/>
  <c r="X19" i="20"/>
  <c r="Y19" i="20" s="1"/>
  <c r="AC19" i="20"/>
  <c r="L20" i="20"/>
  <c r="S20" i="20"/>
  <c r="X20" i="20"/>
  <c r="Y20" i="20" s="1"/>
  <c r="AC20" i="20"/>
  <c r="L21" i="20"/>
  <c r="S21" i="20"/>
  <c r="X21" i="20"/>
  <c r="Y21" i="20" s="1"/>
  <c r="AC21" i="20"/>
  <c r="L22" i="20"/>
  <c r="S22" i="20"/>
  <c r="X22" i="20"/>
  <c r="Y22" i="20" s="1"/>
  <c r="AC22" i="20"/>
  <c r="L23" i="20"/>
  <c r="S23" i="20"/>
  <c r="X23" i="20"/>
  <c r="Y23" i="20" s="1"/>
  <c r="AC23" i="20"/>
  <c r="L24" i="20"/>
  <c r="S24" i="20"/>
  <c r="X24" i="20"/>
  <c r="Y24" i="20" s="1"/>
  <c r="AC24" i="20"/>
  <c r="L25" i="20"/>
  <c r="S25" i="20"/>
  <c r="X25" i="20"/>
  <c r="Y25" i="20" s="1"/>
  <c r="AC25" i="20"/>
  <c r="L26" i="20"/>
  <c r="S26" i="20"/>
  <c r="X26" i="20"/>
  <c r="Y26" i="20" s="1"/>
  <c r="AC26" i="20"/>
  <c r="L27" i="20"/>
  <c r="S27" i="20"/>
  <c r="X27" i="20"/>
  <c r="Y27" i="20" s="1"/>
  <c r="AC27" i="20"/>
  <c r="L28" i="20"/>
  <c r="S28" i="20"/>
  <c r="X28" i="20"/>
  <c r="Y28" i="20" s="1"/>
  <c r="AC28" i="20"/>
  <c r="L29" i="20"/>
  <c r="S29" i="20"/>
  <c r="X29" i="20"/>
  <c r="Y29" i="20" s="1"/>
  <c r="AC29" i="20"/>
  <c r="L30" i="20"/>
  <c r="S30" i="20"/>
  <c r="X30" i="20"/>
  <c r="Y30" i="20" s="1"/>
  <c r="AC30" i="20"/>
  <c r="L31" i="20"/>
  <c r="S31" i="20"/>
  <c r="X31" i="20"/>
  <c r="Y31" i="20" s="1"/>
  <c r="AC31" i="20"/>
  <c r="L32" i="20"/>
  <c r="S32" i="20"/>
  <c r="X32" i="20"/>
  <c r="Y32" i="20" s="1"/>
  <c r="AC32" i="20"/>
  <c r="L33" i="20"/>
  <c r="S33" i="20"/>
  <c r="X33" i="20"/>
  <c r="Y33" i="20" s="1"/>
  <c r="AC33" i="20"/>
  <c r="L34" i="20"/>
  <c r="S34" i="20"/>
  <c r="X34" i="20"/>
  <c r="Y34" i="20" s="1"/>
  <c r="AC34" i="20"/>
  <c r="L35" i="20"/>
  <c r="S35" i="20"/>
  <c r="X35" i="20"/>
  <c r="Y35" i="20" s="1"/>
  <c r="AC35" i="20"/>
  <c r="L36" i="20"/>
  <c r="S36" i="20"/>
  <c r="X36" i="20"/>
  <c r="Y36" i="20" s="1"/>
  <c r="AC36" i="20"/>
  <c r="L37" i="20"/>
  <c r="S37" i="20"/>
  <c r="X37" i="20"/>
  <c r="Y37" i="20" s="1"/>
  <c r="AC37" i="20"/>
  <c r="L38" i="20"/>
  <c r="S38" i="20"/>
  <c r="X38" i="20"/>
  <c r="Y38" i="20" s="1"/>
  <c r="AC38" i="20"/>
  <c r="L39" i="20"/>
  <c r="S39" i="20"/>
  <c r="X39" i="20"/>
  <c r="Y39" i="20" s="1"/>
  <c r="AC39" i="20"/>
  <c r="L40" i="20"/>
  <c r="S40" i="20"/>
  <c r="X40" i="20"/>
  <c r="Y40" i="20" s="1"/>
  <c r="AC40" i="20"/>
  <c r="L41" i="20"/>
  <c r="S41" i="20"/>
  <c r="X41" i="20"/>
  <c r="Y41" i="20" s="1"/>
  <c r="AC41" i="20"/>
  <c r="L42" i="20"/>
  <c r="S42" i="20"/>
  <c r="X42" i="20"/>
  <c r="Y42" i="20" s="1"/>
  <c r="AC42" i="20"/>
  <c r="L43" i="20"/>
  <c r="S43" i="20"/>
  <c r="X43" i="20"/>
  <c r="Y43" i="20" s="1"/>
  <c r="AC43" i="20"/>
  <c r="L44" i="20"/>
  <c r="S44" i="20"/>
  <c r="X44" i="20"/>
  <c r="Y44" i="20" s="1"/>
  <c r="AC44" i="20"/>
  <c r="L45" i="20"/>
  <c r="S45" i="20"/>
  <c r="X45" i="20"/>
  <c r="Y45" i="20" s="1"/>
  <c r="AC45" i="20"/>
  <c r="L46" i="20"/>
  <c r="S46" i="20"/>
  <c r="X46" i="20"/>
  <c r="Y46" i="20" s="1"/>
  <c r="AC46" i="20"/>
  <c r="L47" i="20"/>
  <c r="S47" i="20"/>
  <c r="X47" i="20"/>
  <c r="Y47" i="20" s="1"/>
  <c r="AC47" i="20"/>
  <c r="L48" i="20"/>
  <c r="S48" i="20"/>
  <c r="X48" i="20"/>
  <c r="Y48" i="20" s="1"/>
  <c r="AC48" i="20"/>
  <c r="L49" i="20"/>
  <c r="S49" i="20"/>
  <c r="X49" i="20"/>
  <c r="Y49" i="20" s="1"/>
  <c r="AC49" i="20"/>
  <c r="L50" i="20"/>
  <c r="S50" i="20"/>
  <c r="X50" i="20"/>
  <c r="Y50" i="20" s="1"/>
  <c r="AC50" i="20"/>
  <c r="L51" i="20"/>
  <c r="S51" i="20"/>
  <c r="X51" i="20"/>
  <c r="Y51" i="20" s="1"/>
  <c r="AC51" i="20"/>
  <c r="L52" i="20"/>
  <c r="S52" i="20"/>
  <c r="X52" i="20"/>
  <c r="Y52" i="20" s="1"/>
  <c r="AC52" i="20"/>
  <c r="L53" i="20"/>
  <c r="S53" i="20"/>
  <c r="X53" i="20"/>
  <c r="Y53" i="20" s="1"/>
  <c r="AC53" i="20"/>
  <c r="L54" i="20"/>
  <c r="S54" i="20"/>
  <c r="X54" i="20"/>
  <c r="Y54" i="20" s="1"/>
  <c r="AC54" i="20"/>
  <c r="L55" i="20"/>
  <c r="S55" i="20"/>
  <c r="X55" i="20"/>
  <c r="Y55" i="20" s="1"/>
  <c r="AC55" i="20"/>
  <c r="L56" i="20"/>
  <c r="S56" i="20"/>
  <c r="X56" i="20"/>
  <c r="Y56" i="20" s="1"/>
  <c r="AC56" i="20"/>
  <c r="L57" i="20"/>
  <c r="S57" i="20"/>
  <c r="X57" i="20"/>
  <c r="Y57" i="20" s="1"/>
  <c r="AC57" i="20"/>
  <c r="L58" i="20"/>
  <c r="S58" i="20"/>
  <c r="X58" i="20"/>
  <c r="Y58" i="20" s="1"/>
  <c r="AC58" i="20"/>
  <c r="L59" i="20"/>
  <c r="S59" i="20"/>
  <c r="X59" i="20"/>
  <c r="Y59" i="20" s="1"/>
  <c r="AC59" i="20"/>
  <c r="L60" i="20"/>
  <c r="S60" i="20"/>
  <c r="X60" i="20"/>
  <c r="Y60" i="20" s="1"/>
  <c r="AC60" i="20"/>
  <c r="L61" i="20"/>
  <c r="S61" i="20"/>
  <c r="X61" i="20"/>
  <c r="Y61" i="20" s="1"/>
  <c r="AC61" i="20"/>
  <c r="L62" i="20"/>
  <c r="S62" i="20"/>
  <c r="X62" i="20"/>
  <c r="Y62" i="20" s="1"/>
  <c r="AC62" i="20"/>
  <c r="L63" i="20"/>
  <c r="S63" i="20"/>
  <c r="X63" i="20"/>
  <c r="Y63" i="20" s="1"/>
  <c r="AC63" i="20"/>
  <c r="L64" i="20"/>
  <c r="S64" i="20"/>
  <c r="X64" i="20"/>
  <c r="Y64" i="20" s="1"/>
  <c r="AC64" i="20"/>
  <c r="L65" i="20"/>
  <c r="S65" i="20"/>
  <c r="X65" i="20"/>
  <c r="Y65" i="20" s="1"/>
  <c r="AC65" i="20"/>
  <c r="L66" i="20"/>
  <c r="S66" i="20"/>
  <c r="X66" i="20"/>
  <c r="Y66" i="20" s="1"/>
  <c r="AC66" i="20"/>
  <c r="L67" i="20"/>
  <c r="S67" i="20"/>
  <c r="X67" i="20"/>
  <c r="Y67" i="20" s="1"/>
  <c r="AC67" i="20"/>
  <c r="L68" i="20"/>
  <c r="S68" i="20"/>
  <c r="X68" i="20"/>
  <c r="Y68" i="20" s="1"/>
  <c r="AC68" i="20"/>
  <c r="L69" i="20"/>
  <c r="S69" i="20"/>
  <c r="X69" i="20"/>
  <c r="Y69" i="20" s="1"/>
  <c r="AC69" i="20"/>
  <c r="L70" i="20"/>
  <c r="S70" i="20"/>
  <c r="X70" i="20"/>
  <c r="Y70" i="20" s="1"/>
  <c r="AC70" i="20"/>
  <c r="L71" i="20"/>
  <c r="S71" i="20"/>
  <c r="X71" i="20"/>
  <c r="Y71" i="20" s="1"/>
  <c r="AC71" i="20"/>
  <c r="L72" i="20"/>
  <c r="S72" i="20"/>
  <c r="X72" i="20"/>
  <c r="Y72" i="20" s="1"/>
  <c r="AC72" i="20"/>
  <c r="L73" i="20"/>
  <c r="S73" i="20"/>
  <c r="X73" i="20"/>
  <c r="Y73" i="20" s="1"/>
  <c r="AC73" i="20"/>
  <c r="L74" i="20"/>
  <c r="S74" i="20"/>
  <c r="X74" i="20"/>
  <c r="Y74" i="20" s="1"/>
  <c r="AC74" i="20"/>
  <c r="L75" i="20"/>
  <c r="S75" i="20"/>
  <c r="X75" i="20"/>
  <c r="Y75" i="20" s="1"/>
  <c r="AC75" i="20"/>
  <c r="L76" i="20"/>
  <c r="S76" i="20"/>
  <c r="X76" i="20"/>
  <c r="AC76" i="20"/>
  <c r="AA76" i="20"/>
  <c r="AB76" i="20"/>
  <c r="Y76" i="20" l="1"/>
  <c r="Z65" i="20"/>
  <c r="Z45" i="20"/>
  <c r="Z59" i="20"/>
  <c r="Z57" i="20"/>
  <c r="Z55" i="20"/>
  <c r="Z53" i="20"/>
  <c r="Z49" i="20"/>
  <c r="Z75" i="20"/>
  <c r="Z73" i="20"/>
  <c r="Z69" i="20"/>
  <c r="Z39" i="20"/>
  <c r="Z37" i="20"/>
  <c r="Z35" i="20"/>
  <c r="Z33" i="20"/>
  <c r="Z29" i="20"/>
  <c r="Z23" i="20"/>
  <c r="Z21" i="20"/>
  <c r="Z19" i="20"/>
  <c r="Z17" i="20"/>
  <c r="Z67" i="20"/>
  <c r="Z63" i="20"/>
  <c r="Z47" i="20"/>
  <c r="Z43" i="20"/>
  <c r="Z27" i="20"/>
  <c r="Z25" i="20"/>
  <c r="Z61" i="20"/>
  <c r="Z13" i="20"/>
  <c r="Z51" i="20"/>
  <c r="Z11" i="20"/>
  <c r="Z41" i="20"/>
  <c r="Z71" i="20"/>
  <c r="Z31" i="20"/>
  <c r="Z15" i="20"/>
  <c r="Z76" i="20"/>
  <c r="Z74" i="20"/>
  <c r="Z72" i="20"/>
  <c r="Z70" i="20"/>
  <c r="Z68" i="20"/>
  <c r="Z66" i="20"/>
  <c r="Z64" i="20"/>
  <c r="Z62" i="20"/>
  <c r="Z60" i="20"/>
  <c r="Z58" i="20"/>
  <c r="Z56" i="20"/>
  <c r="Z54" i="20"/>
  <c r="Z52" i="20"/>
  <c r="Z50" i="20"/>
  <c r="Z48" i="20"/>
  <c r="Z46" i="20"/>
  <c r="Z44" i="20"/>
  <c r="Z42" i="20"/>
  <c r="Z40" i="20"/>
  <c r="Z38" i="20"/>
  <c r="Z36" i="20"/>
  <c r="Z34" i="20"/>
  <c r="Z32" i="20"/>
  <c r="Z30" i="20"/>
  <c r="Z28" i="20"/>
  <c r="Z26" i="20"/>
  <c r="Z24" i="20"/>
  <c r="Z22" i="20"/>
  <c r="Z20" i="20"/>
  <c r="Z18" i="20"/>
  <c r="Z16" i="20"/>
  <c r="Z14" i="20"/>
  <c r="D3" i="10" l="1"/>
  <c r="D4" i="10"/>
  <c r="D5" i="10"/>
  <c r="D6" i="10"/>
  <c r="D7" i="10"/>
  <c r="D8" i="10"/>
  <c r="D9" i="10"/>
  <c r="D10" i="10"/>
  <c r="D11" i="10"/>
  <c r="D12" i="10"/>
  <c r="D13" i="10"/>
  <c r="D14" i="10"/>
  <c r="D15" i="10"/>
  <c r="D16" i="10"/>
  <c r="D17"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EF192" i="9" l="1"/>
  <c r="DX192" i="9"/>
  <c r="DD192" i="9"/>
  <c r="CP192" i="9"/>
  <c r="CF192" i="9"/>
  <c r="BV192" i="9"/>
  <c r="BN192" i="9"/>
  <c r="BB192" i="9"/>
  <c r="AU192" i="9"/>
  <c r="AM192" i="9"/>
  <c r="AB192" i="9"/>
  <c r="R192" i="9"/>
  <c r="E192" i="9"/>
  <c r="G2" i="10" l="1"/>
  <c r="EF49" i="9" l="1"/>
  <c r="DX49" i="9"/>
  <c r="DN49" i="9"/>
  <c r="DD49" i="9"/>
  <c r="CP49" i="9"/>
  <c r="CF49" i="9"/>
  <c r="BV49" i="9"/>
  <c r="BN49" i="9"/>
  <c r="BB49" i="9"/>
  <c r="AU49" i="9"/>
  <c r="AM49" i="9"/>
  <c r="AB49" i="9"/>
  <c r="R49" i="9"/>
  <c r="E49" i="9"/>
  <c r="EF161" i="9"/>
  <c r="DX161" i="9"/>
  <c r="DN161" i="9"/>
  <c r="DD161" i="9"/>
  <c r="CP161" i="9"/>
  <c r="CF161" i="9"/>
  <c r="BV161" i="9"/>
  <c r="BN161" i="9"/>
  <c r="BB161" i="9"/>
  <c r="AU161" i="9"/>
  <c r="AM161" i="9"/>
  <c r="AB161" i="9"/>
  <c r="R161" i="9"/>
  <c r="E161" i="9"/>
  <c r="EF168" i="9"/>
  <c r="DX168" i="9"/>
  <c r="DN168" i="9"/>
  <c r="DD168" i="9"/>
  <c r="CP168" i="9"/>
  <c r="CF168" i="9"/>
  <c r="BV168" i="9"/>
  <c r="BN168" i="9"/>
  <c r="BB168" i="9"/>
  <c r="AU168" i="9"/>
  <c r="AM168" i="9"/>
  <c r="AB168" i="9"/>
  <c r="R168" i="9"/>
  <c r="E168" i="9"/>
  <c r="EF72" i="9"/>
  <c r="DX72" i="9"/>
  <c r="DN72" i="9"/>
  <c r="DD72" i="9"/>
  <c r="CP72" i="9"/>
  <c r="CF72" i="9"/>
  <c r="BV72" i="9"/>
  <c r="BN72" i="9"/>
  <c r="BB72" i="9"/>
  <c r="AU72" i="9"/>
  <c r="AM72" i="9"/>
  <c r="AB72" i="9"/>
  <c r="R72" i="9"/>
  <c r="E72" i="9"/>
  <c r="EF117" i="9"/>
  <c r="DX117" i="9"/>
  <c r="DN117" i="9"/>
  <c r="DD117" i="9"/>
  <c r="CP117" i="9"/>
  <c r="CF117" i="9"/>
  <c r="BV117" i="9"/>
  <c r="BN117" i="9"/>
  <c r="BB117" i="9"/>
  <c r="AU117" i="9"/>
  <c r="AM117" i="9"/>
  <c r="AB117" i="9"/>
  <c r="R117" i="9"/>
  <c r="E117" i="9"/>
  <c r="EF191" i="9" l="1"/>
  <c r="EF121" i="9"/>
  <c r="EF122" i="9"/>
  <c r="EF123" i="9"/>
  <c r="EF124" i="9"/>
  <c r="EF78" i="9"/>
  <c r="EF189" i="9"/>
  <c r="EF119" i="9"/>
  <c r="EF125" i="9"/>
  <c r="EF120" i="9"/>
  <c r="EF180" i="9"/>
  <c r="EF181" i="9"/>
  <c r="EF47" i="9"/>
  <c r="EF158" i="9"/>
  <c r="EF190" i="9"/>
  <c r="EF113" i="9"/>
  <c r="EF126" i="9"/>
  <c r="EF107" i="9"/>
  <c r="EF109" i="9"/>
  <c r="EF114" i="9"/>
  <c r="EF108" i="9"/>
  <c r="DX121" i="9"/>
  <c r="DX122" i="9"/>
  <c r="DX123" i="9"/>
  <c r="DX124" i="9"/>
  <c r="DX78" i="9"/>
  <c r="DX189" i="9"/>
  <c r="DX119" i="9"/>
  <c r="DX125" i="9"/>
  <c r="DX120" i="9"/>
  <c r="DX180" i="9"/>
  <c r="DX181" i="9"/>
  <c r="DX47" i="9"/>
  <c r="DX158" i="9"/>
  <c r="DX190" i="9"/>
  <c r="DX113" i="9"/>
  <c r="DX126" i="9"/>
  <c r="DX107" i="9"/>
  <c r="DX109" i="9"/>
  <c r="DX114" i="9"/>
  <c r="DX108" i="9"/>
  <c r="DX127" i="9"/>
  <c r="DX193" i="9"/>
  <c r="DX194" i="9"/>
  <c r="DX195" i="9"/>
  <c r="DX196" i="9"/>
  <c r="DX197" i="9"/>
  <c r="DX115" i="9"/>
  <c r="DX198" i="9"/>
  <c r="DX199" i="9"/>
  <c r="DX200" i="9"/>
  <c r="DX201" i="9"/>
  <c r="DX202" i="9"/>
  <c r="DX203" i="9"/>
  <c r="DX204" i="9"/>
  <c r="DX205" i="9"/>
  <c r="DX206" i="9"/>
  <c r="DX207" i="9"/>
  <c r="DX208" i="9"/>
  <c r="DX209" i="9"/>
  <c r="DX210" i="9"/>
  <c r="DX211" i="9"/>
  <c r="DX212" i="9"/>
  <c r="DX213" i="9"/>
  <c r="DX214" i="9"/>
  <c r="DX215" i="9"/>
  <c r="DX216" i="9"/>
  <c r="DX217" i="9"/>
  <c r="DX218" i="9"/>
  <c r="DX219" i="9"/>
  <c r="DX220" i="9"/>
  <c r="DX221" i="9"/>
  <c r="DX222" i="9"/>
  <c r="DX223" i="9"/>
  <c r="DX224" i="9"/>
  <c r="DX225" i="9"/>
  <c r="DX226" i="9"/>
  <c r="DX227" i="9"/>
  <c r="DX228" i="9"/>
  <c r="DX229" i="9"/>
  <c r="DX230" i="9"/>
  <c r="DX231" i="9"/>
  <c r="DX232" i="9"/>
  <c r="DX233" i="9"/>
  <c r="DX234" i="9"/>
  <c r="DX235" i="9"/>
  <c r="DX236" i="9"/>
  <c r="DX237" i="9"/>
  <c r="DX238" i="9"/>
  <c r="DX239" i="9"/>
  <c r="DX240" i="9"/>
  <c r="DX241" i="9"/>
  <c r="DN191" i="9"/>
  <c r="DN121" i="9"/>
  <c r="DN122" i="9"/>
  <c r="DN123" i="9"/>
  <c r="DN124" i="9"/>
  <c r="DN78" i="9"/>
  <c r="DN189" i="9"/>
  <c r="DN119" i="9"/>
  <c r="DN125" i="9"/>
  <c r="DN120" i="9"/>
  <c r="DN180" i="9"/>
  <c r="DN181" i="9"/>
  <c r="DN47" i="9"/>
  <c r="DN158" i="9"/>
  <c r="DN190" i="9"/>
  <c r="DN113" i="9"/>
  <c r="DN126" i="9"/>
  <c r="DN107" i="9"/>
  <c r="DN109" i="9"/>
  <c r="DN114" i="9"/>
  <c r="DN108" i="9"/>
  <c r="DN127" i="9"/>
  <c r="DN193" i="9"/>
  <c r="DN194" i="9"/>
  <c r="DD121" i="9"/>
  <c r="DD122" i="9"/>
  <c r="DD123" i="9"/>
  <c r="DD124" i="9"/>
  <c r="DD78" i="9"/>
  <c r="DD189" i="9"/>
  <c r="DD119" i="9"/>
  <c r="DD125" i="9"/>
  <c r="DD120" i="9"/>
  <c r="DD180" i="9"/>
  <c r="DD181" i="9"/>
  <c r="DD47" i="9"/>
  <c r="DD158" i="9"/>
  <c r="DD190" i="9"/>
  <c r="DD113" i="9"/>
  <c r="DD126" i="9"/>
  <c r="DD107" i="9"/>
  <c r="DD109" i="9"/>
  <c r="DD114" i="9"/>
  <c r="DD108" i="9"/>
  <c r="DD127" i="9"/>
  <c r="DD193" i="9"/>
  <c r="DD194" i="9"/>
  <c r="DD195" i="9"/>
  <c r="CP191" i="9"/>
  <c r="CP121" i="9"/>
  <c r="CP122" i="9"/>
  <c r="CP123" i="9"/>
  <c r="CP124" i="9"/>
  <c r="CP78" i="9"/>
  <c r="CP189" i="9"/>
  <c r="CP119" i="9"/>
  <c r="CP125" i="9"/>
  <c r="CP120" i="9"/>
  <c r="CP180" i="9"/>
  <c r="CP181" i="9"/>
  <c r="CP47" i="9"/>
  <c r="CP158" i="9"/>
  <c r="CP190" i="9"/>
  <c r="CP113" i="9"/>
  <c r="CP126" i="9"/>
  <c r="CP107" i="9"/>
  <c r="CP109" i="9"/>
  <c r="CP114" i="9"/>
  <c r="CP108" i="9"/>
  <c r="CP127" i="9"/>
  <c r="CP193" i="9"/>
  <c r="CP194" i="9"/>
  <c r="CF122" i="9"/>
  <c r="CF123" i="9"/>
  <c r="CF124" i="9"/>
  <c r="CF78" i="9"/>
  <c r="CF189" i="9"/>
  <c r="CF119" i="9"/>
  <c r="CF125" i="9"/>
  <c r="CF120" i="9"/>
  <c r="CF180" i="9"/>
  <c r="CF181" i="9"/>
  <c r="CF47" i="9"/>
  <c r="CF158" i="9"/>
  <c r="CF190" i="9"/>
  <c r="CF113" i="9"/>
  <c r="CF126" i="9"/>
  <c r="CF107" i="9"/>
  <c r="CF109" i="9"/>
  <c r="CF114" i="9"/>
  <c r="CF108" i="9"/>
  <c r="CF127" i="9"/>
  <c r="CF193" i="9"/>
  <c r="CF194" i="9"/>
  <c r="CF195" i="9"/>
  <c r="BV121" i="9"/>
  <c r="BV122" i="9"/>
  <c r="BV123" i="9"/>
  <c r="BV124" i="9"/>
  <c r="BV78" i="9"/>
  <c r="BV189" i="9"/>
  <c r="BV119" i="9"/>
  <c r="BV125" i="9"/>
  <c r="BV120" i="9"/>
  <c r="BV180" i="9"/>
  <c r="BV181" i="9"/>
  <c r="BV47" i="9"/>
  <c r="BV158" i="9"/>
  <c r="BV190" i="9"/>
  <c r="BV113" i="9"/>
  <c r="BV126" i="9"/>
  <c r="BV107" i="9"/>
  <c r="BV109" i="9"/>
  <c r="BV114" i="9"/>
  <c r="BV108" i="9"/>
  <c r="BN122" i="9"/>
  <c r="BN123" i="9"/>
  <c r="BN124" i="9"/>
  <c r="BN78" i="9"/>
  <c r="BN189" i="9"/>
  <c r="BN119" i="9"/>
  <c r="BN125" i="9"/>
  <c r="BN120" i="9"/>
  <c r="BN180" i="9"/>
  <c r="BN181" i="9"/>
  <c r="BN47" i="9"/>
  <c r="BN158" i="9"/>
  <c r="BN190" i="9"/>
  <c r="BN113" i="9"/>
  <c r="BN126" i="9"/>
  <c r="BN107" i="9"/>
  <c r="BN109" i="9"/>
  <c r="BN114" i="9"/>
  <c r="BN108" i="9"/>
  <c r="BN127" i="9"/>
  <c r="BN193" i="9"/>
  <c r="BN194" i="9"/>
  <c r="BN195" i="9"/>
  <c r="BN196" i="9"/>
  <c r="BN197" i="9"/>
  <c r="BN115" i="9"/>
  <c r="BN198" i="9"/>
  <c r="BN199" i="9"/>
  <c r="BN200" i="9"/>
  <c r="BN201" i="9"/>
  <c r="BN202" i="9"/>
  <c r="BN203" i="9"/>
  <c r="BB121" i="9"/>
  <c r="BB122" i="9"/>
  <c r="BB123" i="9"/>
  <c r="BB124" i="9"/>
  <c r="BB78" i="9"/>
  <c r="BB189" i="9"/>
  <c r="BB119" i="9"/>
  <c r="BB125" i="9"/>
  <c r="BB120" i="9"/>
  <c r="BB180" i="9"/>
  <c r="BB181" i="9"/>
  <c r="BB47" i="9"/>
  <c r="BB158" i="9"/>
  <c r="BB190" i="9"/>
  <c r="BB113" i="9"/>
  <c r="BB126" i="9"/>
  <c r="BB107" i="9"/>
  <c r="BB109" i="9"/>
  <c r="BB114" i="9"/>
  <c r="BB108" i="9"/>
  <c r="AU122" i="9"/>
  <c r="AU123" i="9"/>
  <c r="AU124" i="9"/>
  <c r="AU78" i="9"/>
  <c r="AU189" i="9"/>
  <c r="AU119" i="9"/>
  <c r="AU125" i="9"/>
  <c r="AU120" i="9"/>
  <c r="AU180" i="9"/>
  <c r="AU181" i="9"/>
  <c r="AU47" i="9"/>
  <c r="AU158" i="9"/>
  <c r="AU190" i="9"/>
  <c r="AU113" i="9"/>
  <c r="AU126" i="9"/>
  <c r="AU107" i="9"/>
  <c r="AU109" i="9"/>
  <c r="AU114" i="9"/>
  <c r="AU108" i="9"/>
  <c r="AU127" i="9"/>
  <c r="AU193" i="9"/>
  <c r="AU194" i="9"/>
  <c r="AU195" i="9"/>
  <c r="AU196" i="9"/>
  <c r="AU197" i="9"/>
  <c r="AU115" i="9"/>
  <c r="AU198" i="9"/>
  <c r="AU199" i="9"/>
  <c r="AU200" i="9"/>
  <c r="AU201" i="9"/>
  <c r="AU202" i="9"/>
  <c r="AU203" i="9"/>
  <c r="AU204" i="9"/>
  <c r="AU205" i="9"/>
  <c r="AU206" i="9"/>
  <c r="AU207" i="9"/>
  <c r="AU208" i="9"/>
  <c r="AU209" i="9"/>
  <c r="AU210" i="9"/>
  <c r="AU211" i="9"/>
  <c r="AU212" i="9"/>
  <c r="AU213" i="9"/>
  <c r="AU214" i="9"/>
  <c r="AU215" i="9"/>
  <c r="AU216" i="9"/>
  <c r="AU217" i="9"/>
  <c r="AU218" i="9"/>
  <c r="AU219" i="9"/>
  <c r="AU220" i="9"/>
  <c r="AU221" i="9"/>
  <c r="AU222" i="9"/>
  <c r="AU223" i="9"/>
  <c r="AU224" i="9"/>
  <c r="AU225" i="9"/>
  <c r="AU226" i="9"/>
  <c r="AU227" i="9"/>
  <c r="AU228" i="9"/>
  <c r="AU229" i="9"/>
  <c r="AU230" i="9"/>
  <c r="AU231" i="9"/>
  <c r="AU232" i="9"/>
  <c r="AU233" i="9"/>
  <c r="AU234" i="9"/>
  <c r="AU235" i="9"/>
  <c r="AU236" i="9"/>
  <c r="AU237" i="9"/>
  <c r="AU238" i="9"/>
  <c r="AM121" i="9"/>
  <c r="AM122" i="9"/>
  <c r="AM123" i="9"/>
  <c r="AM124" i="9"/>
  <c r="AM78" i="9"/>
  <c r="AM189" i="9"/>
  <c r="AM119" i="9"/>
  <c r="AM125" i="9"/>
  <c r="AM120" i="9"/>
  <c r="AM180" i="9"/>
  <c r="AM181" i="9"/>
  <c r="AM47" i="9"/>
  <c r="AM158" i="9"/>
  <c r="AM190" i="9"/>
  <c r="AM113" i="9"/>
  <c r="AM126" i="9"/>
  <c r="AM107" i="9"/>
  <c r="AM109" i="9"/>
  <c r="AM114" i="9"/>
  <c r="AM108" i="9"/>
  <c r="AM127" i="9"/>
  <c r="AM193" i="9"/>
  <c r="AM194" i="9"/>
  <c r="AM195" i="9"/>
  <c r="AB122" i="9"/>
  <c r="AB123" i="9"/>
  <c r="AB124" i="9"/>
  <c r="AB78" i="9"/>
  <c r="AB189" i="9"/>
  <c r="AB119" i="9"/>
  <c r="AB125" i="9"/>
  <c r="AB120" i="9"/>
  <c r="AB180" i="9"/>
  <c r="AB181" i="9"/>
  <c r="AB47" i="9"/>
  <c r="AB158" i="9"/>
  <c r="AB190" i="9"/>
  <c r="AB113" i="9"/>
  <c r="AB126" i="9"/>
  <c r="AB107" i="9"/>
  <c r="AB109" i="9"/>
  <c r="AB114" i="9"/>
  <c r="AB108" i="9"/>
  <c r="AB127" i="9"/>
  <c r="AB193" i="9"/>
  <c r="AB194" i="9"/>
  <c r="AB195" i="9"/>
  <c r="AB196" i="9"/>
  <c r="R121" i="9"/>
  <c r="R122" i="9"/>
  <c r="R123" i="9"/>
  <c r="R124" i="9"/>
  <c r="R78" i="9"/>
  <c r="R189" i="9"/>
  <c r="R119" i="9"/>
  <c r="R125" i="9"/>
  <c r="R120" i="9"/>
  <c r="R180" i="9"/>
  <c r="R181" i="9"/>
  <c r="R47" i="9"/>
  <c r="R158" i="9"/>
  <c r="R190" i="9"/>
  <c r="R113" i="9"/>
  <c r="R126" i="9"/>
  <c r="R107" i="9"/>
  <c r="R109" i="9"/>
  <c r="R114" i="9"/>
  <c r="R108" i="9"/>
  <c r="R127" i="9"/>
  <c r="R193" i="9"/>
  <c r="R194" i="9"/>
  <c r="R195" i="9"/>
  <c r="E121" i="9"/>
  <c r="E122" i="9"/>
  <c r="E123" i="9"/>
  <c r="E124" i="9"/>
  <c r="E78" i="9"/>
  <c r="E189" i="9"/>
  <c r="E119" i="9"/>
  <c r="E125" i="9"/>
  <c r="E120" i="9"/>
  <c r="E180" i="9"/>
  <c r="E181" i="9"/>
  <c r="E47" i="9"/>
  <c r="E158" i="9"/>
  <c r="E190" i="9"/>
  <c r="E113" i="9"/>
  <c r="E126" i="9"/>
  <c r="E107" i="9"/>
  <c r="E109" i="9"/>
  <c r="E114" i="9"/>
  <c r="E108" i="9"/>
  <c r="E127" i="9"/>
  <c r="E193" i="9"/>
  <c r="E194" i="9"/>
  <c r="E195" i="9"/>
  <c r="E196" i="9"/>
  <c r="EF127" i="9"/>
  <c r="BV127" i="9"/>
  <c r="BB127" i="9"/>
  <c r="ER189" i="9" l="1"/>
  <c r="ER190" i="9"/>
  <c r="EQ189" i="9"/>
  <c r="EQ190" i="9"/>
  <c r="CF121" i="9" l="1"/>
  <c r="BN121" i="9"/>
  <c r="AU121" i="9"/>
  <c r="AB121" i="9"/>
  <c r="EF138" i="9" l="1"/>
  <c r="DX138" i="9"/>
  <c r="DN138" i="9"/>
  <c r="DD138" i="9"/>
  <c r="CP138" i="9"/>
  <c r="CF138" i="9"/>
  <c r="BV138" i="9"/>
  <c r="BN138" i="9"/>
  <c r="BB138" i="9"/>
  <c r="AU138" i="9"/>
  <c r="AM138" i="9"/>
  <c r="AB138" i="9"/>
  <c r="R138" i="9"/>
  <c r="E138" i="9"/>
  <c r="EF97" i="9"/>
  <c r="DX97" i="9"/>
  <c r="DN97" i="9"/>
  <c r="DD97" i="9"/>
  <c r="CP97" i="9"/>
  <c r="CF97" i="9"/>
  <c r="BV97" i="9"/>
  <c r="BN97" i="9"/>
  <c r="BB97" i="9"/>
  <c r="AU97" i="9"/>
  <c r="AM97" i="9"/>
  <c r="AB97" i="9"/>
  <c r="R97" i="9"/>
  <c r="E97" i="9"/>
  <c r="EF250" i="9" l="1"/>
  <c r="DX250" i="9"/>
  <c r="DN250" i="9"/>
  <c r="DD250" i="9"/>
  <c r="CP250" i="9"/>
  <c r="CF250" i="9"/>
  <c r="BV250" i="9"/>
  <c r="BN250" i="9"/>
  <c r="BB250" i="9"/>
  <c r="AU250" i="9"/>
  <c r="AM250" i="9"/>
  <c r="AB250" i="9"/>
  <c r="R250" i="9"/>
  <c r="E250" i="9"/>
  <c r="EF249" i="9"/>
  <c r="DX249" i="9"/>
  <c r="DN249" i="9"/>
  <c r="DD249" i="9"/>
  <c r="CP249" i="9"/>
  <c r="CF249" i="9"/>
  <c r="BV249" i="9"/>
  <c r="BN249" i="9"/>
  <c r="BB249" i="9"/>
  <c r="AU249" i="9"/>
  <c r="AM249" i="9"/>
  <c r="AB249" i="9"/>
  <c r="R249" i="9"/>
  <c r="E249" i="9"/>
  <c r="EF248" i="9"/>
  <c r="DX248" i="9"/>
  <c r="DN248" i="9"/>
  <c r="DD248" i="9"/>
  <c r="CP248" i="9"/>
  <c r="CF248" i="9"/>
  <c r="BV248" i="9"/>
  <c r="BN248" i="9"/>
  <c r="BB248" i="9"/>
  <c r="AU248" i="9"/>
  <c r="AM248" i="9"/>
  <c r="AB248" i="9"/>
  <c r="R248" i="9"/>
  <c r="E248" i="9"/>
  <c r="EF247" i="9"/>
  <c r="DX247" i="9"/>
  <c r="DN247" i="9"/>
  <c r="DD247" i="9"/>
  <c r="CP247" i="9"/>
  <c r="CF247" i="9"/>
  <c r="BV247" i="9"/>
  <c r="BN247" i="9"/>
  <c r="BB247" i="9"/>
  <c r="AU247" i="9"/>
  <c r="AM247" i="9"/>
  <c r="AB247" i="9"/>
  <c r="R247" i="9"/>
  <c r="E247" i="9"/>
  <c r="EF246" i="9"/>
  <c r="DX246" i="9"/>
  <c r="DN246" i="9"/>
  <c r="DD246" i="9"/>
  <c r="CP246" i="9"/>
  <c r="CF246" i="9"/>
  <c r="BV246" i="9"/>
  <c r="BN246" i="9"/>
  <c r="BB246" i="9"/>
  <c r="AU246" i="9"/>
  <c r="AM246" i="9"/>
  <c r="AB246" i="9"/>
  <c r="R246" i="9"/>
  <c r="E246" i="9"/>
  <c r="EF245" i="9"/>
  <c r="DX245" i="9"/>
  <c r="DN245" i="9"/>
  <c r="DD245" i="9"/>
  <c r="CP245" i="9"/>
  <c r="CF245" i="9"/>
  <c r="BV245" i="9"/>
  <c r="BN245" i="9"/>
  <c r="BB245" i="9"/>
  <c r="AU245" i="9"/>
  <c r="AM245" i="9"/>
  <c r="AB245" i="9"/>
  <c r="R245" i="9"/>
  <c r="E245" i="9"/>
  <c r="EF244" i="9"/>
  <c r="DX244" i="9"/>
  <c r="DN244" i="9"/>
  <c r="DD244" i="9"/>
  <c r="CP244" i="9"/>
  <c r="CF244" i="9"/>
  <c r="BV244" i="9"/>
  <c r="BN244" i="9"/>
  <c r="BB244" i="9"/>
  <c r="AU244" i="9"/>
  <c r="AM244" i="9"/>
  <c r="AB244" i="9"/>
  <c r="R244" i="9"/>
  <c r="E244" i="9"/>
  <c r="EF243" i="9"/>
  <c r="DX243" i="9"/>
  <c r="DN243" i="9"/>
  <c r="DD243" i="9"/>
  <c r="CP243" i="9"/>
  <c r="CF243" i="9"/>
  <c r="BV243" i="9"/>
  <c r="BN243" i="9"/>
  <c r="BB243" i="9"/>
  <c r="AU243" i="9"/>
  <c r="AM243" i="9"/>
  <c r="AB243" i="9"/>
  <c r="R243" i="9"/>
  <c r="E243" i="9"/>
  <c r="EF242" i="9"/>
  <c r="DX242" i="9"/>
  <c r="DN242" i="9"/>
  <c r="DD242" i="9"/>
  <c r="CP242" i="9"/>
  <c r="CF242" i="9"/>
  <c r="BV242" i="9"/>
  <c r="BN242" i="9"/>
  <c r="BB242" i="9"/>
  <c r="AU242" i="9"/>
  <c r="AM242" i="9"/>
  <c r="AB242" i="9"/>
  <c r="R242" i="9"/>
  <c r="E242" i="9"/>
  <c r="EF241" i="9"/>
  <c r="DN241" i="9"/>
  <c r="DD241" i="9"/>
  <c r="CP241" i="9"/>
  <c r="CF241" i="9"/>
  <c r="BV241" i="9"/>
  <c r="BN241" i="9"/>
  <c r="BB241" i="9"/>
  <c r="AU241" i="9"/>
  <c r="AM241" i="9"/>
  <c r="AB241" i="9"/>
  <c r="R241" i="9"/>
  <c r="E241" i="9"/>
  <c r="EF240" i="9"/>
  <c r="DN240" i="9"/>
  <c r="DD240" i="9"/>
  <c r="CP240" i="9"/>
  <c r="CF240" i="9"/>
  <c r="BV240" i="9"/>
  <c r="BN240" i="9"/>
  <c r="BB240" i="9"/>
  <c r="AU240" i="9"/>
  <c r="AM240" i="9"/>
  <c r="AB240" i="9"/>
  <c r="R240" i="9"/>
  <c r="E240" i="9"/>
  <c r="EF239" i="9"/>
  <c r="DN239" i="9"/>
  <c r="DD239" i="9"/>
  <c r="CP239" i="9"/>
  <c r="CF239" i="9"/>
  <c r="BV239" i="9"/>
  <c r="BN239" i="9"/>
  <c r="BB239" i="9"/>
  <c r="AU239" i="9"/>
  <c r="AM239" i="9"/>
  <c r="AB239" i="9"/>
  <c r="R239" i="9"/>
  <c r="E239" i="9"/>
  <c r="EF238" i="9"/>
  <c r="DN238" i="9"/>
  <c r="DD238" i="9"/>
  <c r="CP238" i="9"/>
  <c r="CF238" i="9"/>
  <c r="BV238" i="9"/>
  <c r="BN238" i="9"/>
  <c r="BB238" i="9"/>
  <c r="AM238" i="9"/>
  <c r="AB238" i="9"/>
  <c r="R238" i="9"/>
  <c r="E238" i="9"/>
  <c r="EF237" i="9"/>
  <c r="DN237" i="9"/>
  <c r="DD237" i="9"/>
  <c r="CP237" i="9"/>
  <c r="CF237" i="9"/>
  <c r="BV237" i="9"/>
  <c r="BN237" i="9"/>
  <c r="BB237" i="9"/>
  <c r="AM237" i="9"/>
  <c r="AB237" i="9"/>
  <c r="R237" i="9"/>
  <c r="E237" i="9"/>
  <c r="EF236" i="9"/>
  <c r="DN236" i="9"/>
  <c r="DD236" i="9"/>
  <c r="CP236" i="9"/>
  <c r="CF236" i="9"/>
  <c r="BV236" i="9"/>
  <c r="BN236" i="9"/>
  <c r="BB236" i="9"/>
  <c r="AM236" i="9"/>
  <c r="AB236" i="9"/>
  <c r="R236" i="9"/>
  <c r="E236" i="9"/>
  <c r="EF235" i="9"/>
  <c r="DN235" i="9"/>
  <c r="DD235" i="9"/>
  <c r="CP235" i="9"/>
  <c r="CF235" i="9"/>
  <c r="BV235" i="9"/>
  <c r="BN235" i="9"/>
  <c r="BB235" i="9"/>
  <c r="AM235" i="9"/>
  <c r="AB235" i="9"/>
  <c r="R235" i="9"/>
  <c r="E235" i="9"/>
  <c r="EF234" i="9"/>
  <c r="DN234" i="9"/>
  <c r="DD234" i="9"/>
  <c r="CP234" i="9"/>
  <c r="CF234" i="9"/>
  <c r="BV234" i="9"/>
  <c r="BN234" i="9"/>
  <c r="BB234" i="9"/>
  <c r="AM234" i="9"/>
  <c r="AB234" i="9"/>
  <c r="R234" i="9"/>
  <c r="E234" i="9"/>
  <c r="EF233" i="9"/>
  <c r="DN233" i="9"/>
  <c r="DD233" i="9"/>
  <c r="CP233" i="9"/>
  <c r="CF233" i="9"/>
  <c r="BV233" i="9"/>
  <c r="BN233" i="9"/>
  <c r="BB233" i="9"/>
  <c r="AM233" i="9"/>
  <c r="AB233" i="9"/>
  <c r="R233" i="9"/>
  <c r="E233" i="9"/>
  <c r="EF232" i="9"/>
  <c r="DN232" i="9"/>
  <c r="DD232" i="9"/>
  <c r="CP232" i="9"/>
  <c r="CF232" i="9"/>
  <c r="BV232" i="9"/>
  <c r="BN232" i="9"/>
  <c r="BB232" i="9"/>
  <c r="AM232" i="9"/>
  <c r="AB232" i="9"/>
  <c r="R232" i="9"/>
  <c r="E232" i="9"/>
  <c r="EF231" i="9"/>
  <c r="DN231" i="9"/>
  <c r="DD231" i="9"/>
  <c r="CP231" i="9"/>
  <c r="CF231" i="9"/>
  <c r="BV231" i="9"/>
  <c r="BN231" i="9"/>
  <c r="BB231" i="9"/>
  <c r="AM231" i="9"/>
  <c r="AB231" i="9"/>
  <c r="R231" i="9"/>
  <c r="E231" i="9"/>
  <c r="EF230" i="9"/>
  <c r="DN230" i="9"/>
  <c r="DD230" i="9"/>
  <c r="CP230" i="9"/>
  <c r="CF230" i="9"/>
  <c r="BV230" i="9"/>
  <c r="BN230" i="9"/>
  <c r="BB230" i="9"/>
  <c r="AM230" i="9"/>
  <c r="AB230" i="9"/>
  <c r="R230" i="9"/>
  <c r="E230" i="9"/>
  <c r="EF229" i="9"/>
  <c r="DN229" i="9"/>
  <c r="DD229" i="9"/>
  <c r="CP229" i="9"/>
  <c r="CF229" i="9"/>
  <c r="BV229" i="9"/>
  <c r="BN229" i="9"/>
  <c r="BB229" i="9"/>
  <c r="AM229" i="9"/>
  <c r="AB229" i="9"/>
  <c r="R229" i="9"/>
  <c r="E229" i="9"/>
  <c r="EF228" i="9"/>
  <c r="DN228" i="9"/>
  <c r="DD228" i="9"/>
  <c r="CP228" i="9"/>
  <c r="CF228" i="9"/>
  <c r="BV228" i="9"/>
  <c r="BN228" i="9"/>
  <c r="BB228" i="9"/>
  <c r="AM228" i="9"/>
  <c r="AB228" i="9"/>
  <c r="R228" i="9"/>
  <c r="E228" i="9"/>
  <c r="EF227" i="9"/>
  <c r="DN227" i="9"/>
  <c r="DD227" i="9"/>
  <c r="CP227" i="9"/>
  <c r="CF227" i="9"/>
  <c r="BV227" i="9"/>
  <c r="BN227" i="9"/>
  <c r="BB227" i="9"/>
  <c r="AM227" i="9"/>
  <c r="AB227" i="9"/>
  <c r="R227" i="9"/>
  <c r="E227" i="9"/>
  <c r="EF226" i="9"/>
  <c r="DN226" i="9"/>
  <c r="DD226" i="9"/>
  <c r="CP226" i="9"/>
  <c r="CF226" i="9"/>
  <c r="BV226" i="9"/>
  <c r="BN226" i="9"/>
  <c r="BB226" i="9"/>
  <c r="AM226" i="9"/>
  <c r="AB226" i="9"/>
  <c r="R226" i="9"/>
  <c r="E226" i="9"/>
  <c r="EF225" i="9"/>
  <c r="DN225" i="9"/>
  <c r="DD225" i="9"/>
  <c r="CP225" i="9"/>
  <c r="CF225" i="9"/>
  <c r="BV225" i="9"/>
  <c r="BN225" i="9"/>
  <c r="BB225" i="9"/>
  <c r="AM225" i="9"/>
  <c r="AB225" i="9"/>
  <c r="R225" i="9"/>
  <c r="E225" i="9"/>
  <c r="EF224" i="9"/>
  <c r="DN224" i="9"/>
  <c r="DD224" i="9"/>
  <c r="CP224" i="9"/>
  <c r="CF224" i="9"/>
  <c r="BV224" i="9"/>
  <c r="BN224" i="9"/>
  <c r="BB224" i="9"/>
  <c r="AM224" i="9"/>
  <c r="AB224" i="9"/>
  <c r="R224" i="9"/>
  <c r="E224" i="9"/>
  <c r="EF223" i="9"/>
  <c r="DN223" i="9"/>
  <c r="DD223" i="9"/>
  <c r="CP223" i="9"/>
  <c r="CF223" i="9"/>
  <c r="BV223" i="9"/>
  <c r="BN223" i="9"/>
  <c r="BB223" i="9"/>
  <c r="AM223" i="9"/>
  <c r="AB223" i="9"/>
  <c r="R223" i="9"/>
  <c r="E223" i="9"/>
  <c r="EF222" i="9"/>
  <c r="DN222" i="9"/>
  <c r="DD222" i="9"/>
  <c r="CP222" i="9"/>
  <c r="CF222" i="9"/>
  <c r="BV222" i="9"/>
  <c r="BN222" i="9"/>
  <c r="BB222" i="9"/>
  <c r="AM222" i="9"/>
  <c r="AB222" i="9"/>
  <c r="R222" i="9"/>
  <c r="E222" i="9"/>
  <c r="EF221" i="9"/>
  <c r="DN221" i="9"/>
  <c r="DD221" i="9"/>
  <c r="CP221" i="9"/>
  <c r="CF221" i="9"/>
  <c r="BV221" i="9"/>
  <c r="BN221" i="9"/>
  <c r="BB221" i="9"/>
  <c r="AM221" i="9"/>
  <c r="AB221" i="9"/>
  <c r="R221" i="9"/>
  <c r="E221" i="9"/>
  <c r="EF220" i="9"/>
  <c r="DN220" i="9"/>
  <c r="DD220" i="9"/>
  <c r="CP220" i="9"/>
  <c r="CF220" i="9"/>
  <c r="BV220" i="9"/>
  <c r="BN220" i="9"/>
  <c r="BB220" i="9"/>
  <c r="AM220" i="9"/>
  <c r="AB220" i="9"/>
  <c r="R220" i="9"/>
  <c r="E220" i="9"/>
  <c r="EF219" i="9"/>
  <c r="DN219" i="9"/>
  <c r="DD219" i="9"/>
  <c r="CP219" i="9"/>
  <c r="CF219" i="9"/>
  <c r="BV219" i="9"/>
  <c r="BN219" i="9"/>
  <c r="BB219" i="9"/>
  <c r="AM219" i="9"/>
  <c r="AB219" i="9"/>
  <c r="R219" i="9"/>
  <c r="E219" i="9"/>
  <c r="EF218" i="9"/>
  <c r="DN218" i="9"/>
  <c r="DD218" i="9"/>
  <c r="CP218" i="9"/>
  <c r="CF218" i="9"/>
  <c r="BV218" i="9"/>
  <c r="BN218" i="9"/>
  <c r="BB218" i="9"/>
  <c r="AM218" i="9"/>
  <c r="AB218" i="9"/>
  <c r="R218" i="9"/>
  <c r="E218" i="9"/>
  <c r="EF217" i="9"/>
  <c r="DN217" i="9"/>
  <c r="DD217" i="9"/>
  <c r="CP217" i="9"/>
  <c r="CF217" i="9"/>
  <c r="BV217" i="9"/>
  <c r="BN217" i="9"/>
  <c r="BB217" i="9"/>
  <c r="AM217" i="9"/>
  <c r="AB217" i="9"/>
  <c r="R217" i="9"/>
  <c r="E217" i="9"/>
  <c r="EF216" i="9"/>
  <c r="DN216" i="9"/>
  <c r="DD216" i="9"/>
  <c r="CP216" i="9"/>
  <c r="CF216" i="9"/>
  <c r="BV216" i="9"/>
  <c r="BN216" i="9"/>
  <c r="BB216" i="9"/>
  <c r="AM216" i="9"/>
  <c r="AB216" i="9"/>
  <c r="R216" i="9"/>
  <c r="E216" i="9"/>
  <c r="EF215" i="9"/>
  <c r="DN215" i="9"/>
  <c r="DD215" i="9"/>
  <c r="CP215" i="9"/>
  <c r="CF215" i="9"/>
  <c r="BV215" i="9"/>
  <c r="BN215" i="9"/>
  <c r="BB215" i="9"/>
  <c r="AM215" i="9"/>
  <c r="AB215" i="9"/>
  <c r="R215" i="9"/>
  <c r="E215" i="9"/>
  <c r="EF214" i="9"/>
  <c r="DN214" i="9"/>
  <c r="DD214" i="9"/>
  <c r="CP214" i="9"/>
  <c r="CF214" i="9"/>
  <c r="BV214" i="9"/>
  <c r="BN214" i="9"/>
  <c r="BB214" i="9"/>
  <c r="AM214" i="9"/>
  <c r="AB214" i="9"/>
  <c r="R214" i="9"/>
  <c r="E214" i="9"/>
  <c r="EF213" i="9"/>
  <c r="DN213" i="9"/>
  <c r="DD213" i="9"/>
  <c r="CP213" i="9"/>
  <c r="CF213" i="9"/>
  <c r="BV213" i="9"/>
  <c r="BN213" i="9"/>
  <c r="BB213" i="9"/>
  <c r="AM213" i="9"/>
  <c r="AB213" i="9"/>
  <c r="R213" i="9"/>
  <c r="E213" i="9"/>
  <c r="EF212" i="9"/>
  <c r="DN212" i="9"/>
  <c r="DD212" i="9"/>
  <c r="CP212" i="9"/>
  <c r="CF212" i="9"/>
  <c r="BV212" i="9"/>
  <c r="BN212" i="9"/>
  <c r="BB212" i="9"/>
  <c r="AM212" i="9"/>
  <c r="AB212" i="9"/>
  <c r="R212" i="9"/>
  <c r="E212" i="9"/>
  <c r="EF211" i="9"/>
  <c r="DN211" i="9"/>
  <c r="DD211" i="9"/>
  <c r="CP211" i="9"/>
  <c r="CF211" i="9"/>
  <c r="BV211" i="9"/>
  <c r="BN211" i="9"/>
  <c r="BB211" i="9"/>
  <c r="AM211" i="9"/>
  <c r="AB211" i="9"/>
  <c r="R211" i="9"/>
  <c r="E211" i="9"/>
  <c r="EF210" i="9"/>
  <c r="DN210" i="9"/>
  <c r="DD210" i="9"/>
  <c r="CP210" i="9"/>
  <c r="CF210" i="9"/>
  <c r="BV210" i="9"/>
  <c r="BN210" i="9"/>
  <c r="BB210" i="9"/>
  <c r="AM210" i="9"/>
  <c r="AB210" i="9"/>
  <c r="R210" i="9"/>
  <c r="E210" i="9"/>
  <c r="EF209" i="9"/>
  <c r="DN209" i="9"/>
  <c r="DD209" i="9"/>
  <c r="CP209" i="9"/>
  <c r="CF209" i="9"/>
  <c r="BV209" i="9"/>
  <c r="BN209" i="9"/>
  <c r="BB209" i="9"/>
  <c r="AM209" i="9"/>
  <c r="AB209" i="9"/>
  <c r="R209" i="9"/>
  <c r="E209" i="9"/>
  <c r="EF208" i="9"/>
  <c r="DN208" i="9"/>
  <c r="DD208" i="9"/>
  <c r="CP208" i="9"/>
  <c r="CF208" i="9"/>
  <c r="BV208" i="9"/>
  <c r="BN208" i="9"/>
  <c r="BB208" i="9"/>
  <c r="AM208" i="9"/>
  <c r="AB208" i="9"/>
  <c r="R208" i="9"/>
  <c r="E208" i="9"/>
  <c r="EF207" i="9"/>
  <c r="DN207" i="9"/>
  <c r="DD207" i="9"/>
  <c r="CP207" i="9"/>
  <c r="CF207" i="9"/>
  <c r="BV207" i="9"/>
  <c r="BN207" i="9"/>
  <c r="BB207" i="9"/>
  <c r="AM207" i="9"/>
  <c r="AB207" i="9"/>
  <c r="R207" i="9"/>
  <c r="E207" i="9"/>
  <c r="EF206" i="9"/>
  <c r="DN206" i="9"/>
  <c r="DD206" i="9"/>
  <c r="CP206" i="9"/>
  <c r="CF206" i="9"/>
  <c r="BV206" i="9"/>
  <c r="BN206" i="9"/>
  <c r="BB206" i="9"/>
  <c r="AM206" i="9"/>
  <c r="AB206" i="9"/>
  <c r="R206" i="9"/>
  <c r="E206" i="9"/>
  <c r="EF205" i="9"/>
  <c r="DN205" i="9"/>
  <c r="DD205" i="9"/>
  <c r="CP205" i="9"/>
  <c r="CF205" i="9"/>
  <c r="BV205" i="9"/>
  <c r="BN205" i="9"/>
  <c r="BB205" i="9"/>
  <c r="AM205" i="9"/>
  <c r="AB205" i="9"/>
  <c r="R205" i="9"/>
  <c r="E205" i="9"/>
  <c r="EF204" i="9"/>
  <c r="DN204" i="9"/>
  <c r="DD204" i="9"/>
  <c r="CP204" i="9"/>
  <c r="CF204" i="9"/>
  <c r="BV204" i="9"/>
  <c r="BN204" i="9"/>
  <c r="BB204" i="9"/>
  <c r="AM204" i="9"/>
  <c r="AB204" i="9"/>
  <c r="R204" i="9"/>
  <c r="E204" i="9"/>
  <c r="EF203" i="9"/>
  <c r="DN203" i="9"/>
  <c r="DD203" i="9"/>
  <c r="CP203" i="9"/>
  <c r="CF203" i="9"/>
  <c r="BV203" i="9"/>
  <c r="BB203" i="9"/>
  <c r="AM203" i="9"/>
  <c r="AB203" i="9"/>
  <c r="R203" i="9"/>
  <c r="E203" i="9"/>
  <c r="EF202" i="9"/>
  <c r="DN202" i="9"/>
  <c r="DD202" i="9"/>
  <c r="CP202" i="9"/>
  <c r="CF202" i="9"/>
  <c r="BV202" i="9"/>
  <c r="BB202" i="9"/>
  <c r="AM202" i="9"/>
  <c r="AB202" i="9"/>
  <c r="R202" i="9"/>
  <c r="E202" i="9"/>
  <c r="EF201" i="9"/>
  <c r="DN201" i="9"/>
  <c r="DD201" i="9"/>
  <c r="CP201" i="9"/>
  <c r="CF201" i="9"/>
  <c r="BV201" i="9"/>
  <c r="BB201" i="9"/>
  <c r="AM201" i="9"/>
  <c r="AB201" i="9"/>
  <c r="R201" i="9"/>
  <c r="E201" i="9"/>
  <c r="EF200" i="9"/>
  <c r="DN200" i="9"/>
  <c r="DD200" i="9"/>
  <c r="CP200" i="9"/>
  <c r="CF200" i="9"/>
  <c r="BV200" i="9"/>
  <c r="BB200" i="9"/>
  <c r="AM200" i="9"/>
  <c r="AB200" i="9"/>
  <c r="R200" i="9"/>
  <c r="E200" i="9"/>
  <c r="EF199" i="9"/>
  <c r="DN199" i="9"/>
  <c r="DD199" i="9"/>
  <c r="CP199" i="9"/>
  <c r="CF199" i="9"/>
  <c r="BV199" i="9"/>
  <c r="BB199" i="9"/>
  <c r="AM199" i="9"/>
  <c r="AB199" i="9"/>
  <c r="R199" i="9"/>
  <c r="E199" i="9"/>
  <c r="EF198" i="9"/>
  <c r="DN198" i="9"/>
  <c r="DD198" i="9"/>
  <c r="CP198" i="9"/>
  <c r="CF198" i="9"/>
  <c r="BV198" i="9"/>
  <c r="BB198" i="9"/>
  <c r="AM198" i="9"/>
  <c r="AB198" i="9"/>
  <c r="R198" i="9"/>
  <c r="E198" i="9"/>
  <c r="EF115" i="9"/>
  <c r="DN115" i="9"/>
  <c r="DD115" i="9"/>
  <c r="CP115" i="9"/>
  <c r="CF115" i="9"/>
  <c r="BV115" i="9"/>
  <c r="BB115" i="9"/>
  <c r="AM115" i="9"/>
  <c r="AB115" i="9"/>
  <c r="R115" i="9"/>
  <c r="E115" i="9"/>
  <c r="EF197" i="9"/>
  <c r="DN197" i="9"/>
  <c r="DD197" i="9"/>
  <c r="CP197" i="9"/>
  <c r="CF197" i="9"/>
  <c r="BV197" i="9"/>
  <c r="BB197" i="9"/>
  <c r="AM197" i="9"/>
  <c r="AB197" i="9"/>
  <c r="R197" i="9"/>
  <c r="E197" i="9"/>
  <c r="EF196" i="9"/>
  <c r="DN196" i="9"/>
  <c r="DD196" i="9"/>
  <c r="CP196" i="9"/>
  <c r="CF196" i="9"/>
  <c r="BV196" i="9"/>
  <c r="BB196" i="9"/>
  <c r="AM196" i="9"/>
  <c r="R196" i="9"/>
  <c r="EF195" i="9"/>
  <c r="DN195" i="9"/>
  <c r="CP195" i="9"/>
  <c r="BV195" i="9"/>
  <c r="BB195" i="9"/>
  <c r="EF194" i="9"/>
  <c r="BV194" i="9"/>
  <c r="BB194" i="9"/>
  <c r="EF193" i="9"/>
  <c r="BV193" i="9"/>
  <c r="BB193" i="9"/>
  <c r="EF39" i="9"/>
  <c r="DX39" i="9"/>
  <c r="DN39" i="9"/>
  <c r="DD39" i="9"/>
  <c r="CP39" i="9"/>
  <c r="CF39" i="9"/>
  <c r="BV39" i="9"/>
  <c r="BN39" i="9"/>
  <c r="BB39" i="9"/>
  <c r="AU39" i="9"/>
  <c r="AM39" i="9"/>
  <c r="AB39" i="9"/>
  <c r="R39" i="9"/>
  <c r="E39" i="9"/>
  <c r="EF35" i="9"/>
  <c r="DX35" i="9"/>
  <c r="DN35" i="9"/>
  <c r="DD35" i="9"/>
  <c r="CP35" i="9"/>
  <c r="CF35" i="9"/>
  <c r="BV35" i="9"/>
  <c r="BN35" i="9"/>
  <c r="BB35" i="9"/>
  <c r="AU35" i="9"/>
  <c r="AM35" i="9"/>
  <c r="AB35" i="9"/>
  <c r="R35" i="9"/>
  <c r="E35" i="9"/>
  <c r="EF182" i="9"/>
  <c r="DX182" i="9"/>
  <c r="DN182" i="9"/>
  <c r="DD182" i="9"/>
  <c r="CP182" i="9"/>
  <c r="CF182" i="9"/>
  <c r="BV182" i="9"/>
  <c r="BN182" i="9"/>
  <c r="BB182" i="9"/>
  <c r="AU182" i="9"/>
  <c r="AM182" i="9"/>
  <c r="AB182" i="9"/>
  <c r="R182" i="9"/>
  <c r="E182" i="9"/>
  <c r="DX191" i="9"/>
  <c r="DD191" i="9"/>
  <c r="CF191" i="9"/>
  <c r="BV191" i="9"/>
  <c r="BN191" i="9"/>
  <c r="BB191" i="9"/>
  <c r="AU191" i="9"/>
  <c r="AM191" i="9"/>
  <c r="AB191" i="9"/>
  <c r="R191" i="9"/>
  <c r="E191" i="9"/>
  <c r="EF188" i="9"/>
  <c r="DX188" i="9"/>
  <c r="DN188" i="9"/>
  <c r="DD188" i="9"/>
  <c r="CP188" i="9"/>
  <c r="CF188" i="9"/>
  <c r="BV188" i="9"/>
  <c r="BN188" i="9"/>
  <c r="BB188" i="9"/>
  <c r="AU188" i="9"/>
  <c r="AM188" i="9"/>
  <c r="AB188" i="9"/>
  <c r="R188" i="9"/>
  <c r="E188" i="9"/>
  <c r="EF187" i="9"/>
  <c r="DX187" i="9"/>
  <c r="DN187" i="9"/>
  <c r="DD187" i="9"/>
  <c r="CP187" i="9"/>
  <c r="CF187" i="9"/>
  <c r="BV187" i="9"/>
  <c r="BN187" i="9"/>
  <c r="BB187" i="9"/>
  <c r="AU187" i="9"/>
  <c r="AM187" i="9"/>
  <c r="AB187" i="9"/>
  <c r="R187" i="9"/>
  <c r="E187" i="9"/>
  <c r="EF186" i="9"/>
  <c r="DX186" i="9"/>
  <c r="DN186" i="9"/>
  <c r="DD186" i="9"/>
  <c r="CP186" i="9"/>
  <c r="CF186" i="9"/>
  <c r="BV186" i="9"/>
  <c r="BN186" i="9"/>
  <c r="BB186" i="9"/>
  <c r="AU186" i="9"/>
  <c r="AM186" i="9"/>
  <c r="AB186" i="9"/>
  <c r="R186" i="9"/>
  <c r="E186" i="9"/>
  <c r="EF73" i="9"/>
  <c r="DX73" i="9"/>
  <c r="DN73" i="9"/>
  <c r="DD73" i="9"/>
  <c r="CP73" i="9"/>
  <c r="CF73" i="9"/>
  <c r="BV73" i="9"/>
  <c r="BN73" i="9"/>
  <c r="BB73" i="9"/>
  <c r="AU73" i="9"/>
  <c r="AM73" i="9"/>
  <c r="AB73" i="9"/>
  <c r="R73" i="9"/>
  <c r="E73" i="9"/>
  <c r="EF185" i="9"/>
  <c r="DX185" i="9"/>
  <c r="DN185" i="9"/>
  <c r="DD185" i="9"/>
  <c r="CP185" i="9"/>
  <c r="CF185" i="9"/>
  <c r="BV185" i="9"/>
  <c r="BN185" i="9"/>
  <c r="BB185" i="9"/>
  <c r="AU185" i="9"/>
  <c r="AM185" i="9"/>
  <c r="AB185" i="9"/>
  <c r="R185" i="9"/>
  <c r="E185" i="9"/>
  <c r="EF184" i="9"/>
  <c r="DX184" i="9"/>
  <c r="DN184" i="9"/>
  <c r="DD184" i="9"/>
  <c r="CP184" i="9"/>
  <c r="CF184" i="9"/>
  <c r="BV184" i="9"/>
  <c r="BN184" i="9"/>
  <c r="BB184" i="9"/>
  <c r="AU184" i="9"/>
  <c r="AM184" i="9"/>
  <c r="AB184" i="9"/>
  <c r="R184" i="9"/>
  <c r="E184" i="9"/>
  <c r="EF183" i="9"/>
  <c r="DX183" i="9"/>
  <c r="DN183" i="9"/>
  <c r="DD183" i="9"/>
  <c r="CP183" i="9"/>
  <c r="CF183" i="9"/>
  <c r="BV183" i="9"/>
  <c r="BN183" i="9"/>
  <c r="BB183" i="9"/>
  <c r="AU183" i="9"/>
  <c r="AM183" i="9"/>
  <c r="AB183" i="9"/>
  <c r="R183" i="9"/>
  <c r="E183" i="9"/>
  <c r="EF179" i="9"/>
  <c r="DX179" i="9"/>
  <c r="DN179" i="9"/>
  <c r="DD179" i="9"/>
  <c r="CP179" i="9"/>
  <c r="CF179" i="9"/>
  <c r="BV179" i="9"/>
  <c r="BN179" i="9"/>
  <c r="BB179" i="9"/>
  <c r="AU179" i="9"/>
  <c r="AM179" i="9"/>
  <c r="AB179" i="9"/>
  <c r="R179" i="9"/>
  <c r="E179" i="9"/>
  <c r="EF178" i="9"/>
  <c r="DX178" i="9"/>
  <c r="DN178" i="9"/>
  <c r="DD178" i="9"/>
  <c r="CP178" i="9"/>
  <c r="CF178" i="9"/>
  <c r="BV178" i="9"/>
  <c r="BN178" i="9"/>
  <c r="BB178" i="9"/>
  <c r="AU178" i="9"/>
  <c r="AM178" i="9"/>
  <c r="AB178" i="9"/>
  <c r="R178" i="9"/>
  <c r="E178" i="9"/>
  <c r="EF177" i="9"/>
  <c r="DX177" i="9"/>
  <c r="DN177" i="9"/>
  <c r="DD177" i="9"/>
  <c r="CP177" i="9"/>
  <c r="CF177" i="9"/>
  <c r="BV177" i="9"/>
  <c r="BN177" i="9"/>
  <c r="BB177" i="9"/>
  <c r="AU177" i="9"/>
  <c r="AM177" i="9"/>
  <c r="AB177" i="9"/>
  <c r="R177" i="9"/>
  <c r="E177" i="9"/>
  <c r="EF176" i="9"/>
  <c r="DX176" i="9"/>
  <c r="DN176" i="9"/>
  <c r="DD176" i="9"/>
  <c r="CP176" i="9"/>
  <c r="CF176" i="9"/>
  <c r="BV176" i="9"/>
  <c r="BN176" i="9"/>
  <c r="BB176" i="9"/>
  <c r="AU176" i="9"/>
  <c r="AM176" i="9"/>
  <c r="AB176" i="9"/>
  <c r="R176" i="9"/>
  <c r="E176" i="9"/>
  <c r="EF175" i="9"/>
  <c r="DX175" i="9"/>
  <c r="DN175" i="9"/>
  <c r="DD175" i="9"/>
  <c r="CP175" i="9"/>
  <c r="CF175" i="9"/>
  <c r="BV175" i="9"/>
  <c r="BN175" i="9"/>
  <c r="BB175" i="9"/>
  <c r="AU175" i="9"/>
  <c r="AM175" i="9"/>
  <c r="AB175" i="9"/>
  <c r="R175" i="9"/>
  <c r="E175" i="9"/>
  <c r="EF174" i="9"/>
  <c r="DX174" i="9"/>
  <c r="DN174" i="9"/>
  <c r="DD174" i="9"/>
  <c r="CP174" i="9"/>
  <c r="CF174" i="9"/>
  <c r="BV174" i="9"/>
  <c r="BN174" i="9"/>
  <c r="BB174" i="9"/>
  <c r="AU174" i="9"/>
  <c r="AM174" i="9"/>
  <c r="AB174" i="9"/>
  <c r="R174" i="9"/>
  <c r="E174" i="9"/>
  <c r="EF173" i="9"/>
  <c r="DX173" i="9"/>
  <c r="DN173" i="9"/>
  <c r="DD173" i="9"/>
  <c r="CP173" i="9"/>
  <c r="CF173" i="9"/>
  <c r="BV173" i="9"/>
  <c r="BN173" i="9"/>
  <c r="BB173" i="9"/>
  <c r="AU173" i="9"/>
  <c r="AM173" i="9"/>
  <c r="AB173" i="9"/>
  <c r="R173" i="9"/>
  <c r="E173" i="9"/>
  <c r="EF143" i="9"/>
  <c r="DX143" i="9"/>
  <c r="DN143" i="9"/>
  <c r="DD143" i="9"/>
  <c r="CP143" i="9"/>
  <c r="CF143" i="9"/>
  <c r="BV143" i="9"/>
  <c r="BN143" i="9"/>
  <c r="BB143" i="9"/>
  <c r="AU143" i="9"/>
  <c r="AM143" i="9"/>
  <c r="AB143" i="9"/>
  <c r="R143" i="9"/>
  <c r="E143" i="9"/>
  <c r="EF172" i="9"/>
  <c r="DX172" i="9"/>
  <c r="DN172" i="9"/>
  <c r="DD172" i="9"/>
  <c r="CP172" i="9"/>
  <c r="CF172" i="9"/>
  <c r="BV172" i="9"/>
  <c r="BN172" i="9"/>
  <c r="BB172" i="9"/>
  <c r="AU172" i="9"/>
  <c r="AM172" i="9"/>
  <c r="AB172" i="9"/>
  <c r="R172" i="9"/>
  <c r="E172" i="9"/>
  <c r="EF171" i="9"/>
  <c r="DX171" i="9"/>
  <c r="DN171" i="9"/>
  <c r="DD171" i="9"/>
  <c r="CP171" i="9"/>
  <c r="CF171" i="9"/>
  <c r="BV171" i="9"/>
  <c r="BN171" i="9"/>
  <c r="BB171" i="9"/>
  <c r="AU171" i="9"/>
  <c r="AM171" i="9"/>
  <c r="AB171" i="9"/>
  <c r="R171" i="9"/>
  <c r="E171" i="9"/>
  <c r="EF170" i="9"/>
  <c r="DX170" i="9"/>
  <c r="DN170" i="9"/>
  <c r="DD170" i="9"/>
  <c r="CP170" i="9"/>
  <c r="CF170" i="9"/>
  <c r="BV170" i="9"/>
  <c r="BN170" i="9"/>
  <c r="BB170" i="9"/>
  <c r="AU170" i="9"/>
  <c r="AM170" i="9"/>
  <c r="AB170" i="9"/>
  <c r="R170" i="9"/>
  <c r="E170" i="9"/>
  <c r="EF169" i="9"/>
  <c r="DX169" i="9"/>
  <c r="DN169" i="9"/>
  <c r="DD169" i="9"/>
  <c r="CP169" i="9"/>
  <c r="CF169" i="9"/>
  <c r="BV169" i="9"/>
  <c r="BN169" i="9"/>
  <c r="BB169" i="9"/>
  <c r="AU169" i="9"/>
  <c r="AM169" i="9"/>
  <c r="AB169" i="9"/>
  <c r="R169" i="9"/>
  <c r="E169" i="9"/>
  <c r="EF167" i="9"/>
  <c r="DX167" i="9"/>
  <c r="DN167" i="9"/>
  <c r="DD167" i="9"/>
  <c r="CP167" i="9"/>
  <c r="CF167" i="9"/>
  <c r="BV167" i="9"/>
  <c r="BN167" i="9"/>
  <c r="BB167" i="9"/>
  <c r="AU167" i="9"/>
  <c r="AM167" i="9"/>
  <c r="AB167" i="9"/>
  <c r="R167" i="9"/>
  <c r="E167" i="9"/>
  <c r="EF160" i="9"/>
  <c r="DX160" i="9"/>
  <c r="DN160" i="9"/>
  <c r="DD160" i="9"/>
  <c r="CP160" i="9"/>
  <c r="CF160" i="9"/>
  <c r="BV160" i="9"/>
  <c r="BN160" i="9"/>
  <c r="BB160" i="9"/>
  <c r="AU160" i="9"/>
  <c r="AM160" i="9"/>
  <c r="AB160" i="9"/>
  <c r="R160" i="9"/>
  <c r="E160" i="9"/>
  <c r="EF166" i="9"/>
  <c r="DX166" i="9"/>
  <c r="DN166" i="9"/>
  <c r="DD166" i="9"/>
  <c r="CP166" i="9"/>
  <c r="CF166" i="9"/>
  <c r="BV166" i="9"/>
  <c r="BN166" i="9"/>
  <c r="BB166" i="9"/>
  <c r="AU166" i="9"/>
  <c r="AM166" i="9"/>
  <c r="AB166" i="9"/>
  <c r="R166" i="9"/>
  <c r="E166" i="9"/>
  <c r="EF165" i="9"/>
  <c r="DX165" i="9"/>
  <c r="DN165" i="9"/>
  <c r="DD165" i="9"/>
  <c r="CP165" i="9"/>
  <c r="CF165" i="9"/>
  <c r="BV165" i="9"/>
  <c r="BN165" i="9"/>
  <c r="BB165" i="9"/>
  <c r="AU165" i="9"/>
  <c r="AM165" i="9"/>
  <c r="AB165" i="9"/>
  <c r="R165" i="9"/>
  <c r="E165" i="9"/>
  <c r="EF164" i="9"/>
  <c r="DX164" i="9"/>
  <c r="DN164" i="9"/>
  <c r="DD164" i="9"/>
  <c r="CP164" i="9"/>
  <c r="CF164" i="9"/>
  <c r="BV164" i="9"/>
  <c r="BN164" i="9"/>
  <c r="BB164" i="9"/>
  <c r="AU164" i="9"/>
  <c r="AM164" i="9"/>
  <c r="AB164" i="9"/>
  <c r="R164" i="9"/>
  <c r="E164" i="9"/>
  <c r="EF142" i="9"/>
  <c r="DX142" i="9"/>
  <c r="DN142" i="9"/>
  <c r="DD142" i="9"/>
  <c r="CP142" i="9"/>
  <c r="CF142" i="9"/>
  <c r="BV142" i="9"/>
  <c r="BN142" i="9"/>
  <c r="BB142" i="9"/>
  <c r="AU142" i="9"/>
  <c r="AM142" i="9"/>
  <c r="AB142" i="9"/>
  <c r="R142" i="9"/>
  <c r="E142" i="9"/>
  <c r="EF141" i="9"/>
  <c r="DX141" i="9"/>
  <c r="DN141" i="9"/>
  <c r="DD141" i="9"/>
  <c r="CP141" i="9"/>
  <c r="CF141" i="9"/>
  <c r="BV141" i="9"/>
  <c r="BN141" i="9"/>
  <c r="BB141" i="9"/>
  <c r="AU141" i="9"/>
  <c r="AM141" i="9"/>
  <c r="AB141" i="9"/>
  <c r="R141" i="9"/>
  <c r="E141" i="9"/>
  <c r="EF139" i="9"/>
  <c r="DX139" i="9"/>
  <c r="DN139" i="9"/>
  <c r="DD139" i="9"/>
  <c r="CP139" i="9"/>
  <c r="CF139" i="9"/>
  <c r="BV139" i="9"/>
  <c r="BN139" i="9"/>
  <c r="BB139" i="9"/>
  <c r="AU139" i="9"/>
  <c r="AM139" i="9"/>
  <c r="AB139" i="9"/>
  <c r="R139" i="9"/>
  <c r="E139" i="9"/>
  <c r="EF140" i="9"/>
  <c r="DX140" i="9"/>
  <c r="DN140" i="9"/>
  <c r="DD140" i="9"/>
  <c r="CP140" i="9"/>
  <c r="CF140" i="9"/>
  <c r="BV140" i="9"/>
  <c r="BN140" i="9"/>
  <c r="BB140" i="9"/>
  <c r="AU140" i="9"/>
  <c r="AM140" i="9"/>
  <c r="AB140" i="9"/>
  <c r="R140" i="9"/>
  <c r="E140" i="9"/>
  <c r="EF137" i="9"/>
  <c r="DX137" i="9"/>
  <c r="DN137" i="9"/>
  <c r="DD137" i="9"/>
  <c r="CP137" i="9"/>
  <c r="CF137" i="9"/>
  <c r="BV137" i="9"/>
  <c r="BN137" i="9"/>
  <c r="BB137" i="9"/>
  <c r="AU137" i="9"/>
  <c r="AM137" i="9"/>
  <c r="AB137" i="9"/>
  <c r="R137" i="9"/>
  <c r="E137" i="9"/>
  <c r="EF136" i="9"/>
  <c r="DX136" i="9"/>
  <c r="DN136" i="9"/>
  <c r="DD136" i="9"/>
  <c r="CP136" i="9"/>
  <c r="CF136" i="9"/>
  <c r="BV136" i="9"/>
  <c r="BN136" i="9"/>
  <c r="BB136" i="9"/>
  <c r="AU136" i="9"/>
  <c r="AM136" i="9"/>
  <c r="AB136" i="9"/>
  <c r="R136" i="9"/>
  <c r="E136" i="9"/>
  <c r="EF135" i="9"/>
  <c r="DX135" i="9"/>
  <c r="DN135" i="9"/>
  <c r="DD135" i="9"/>
  <c r="CP135" i="9"/>
  <c r="CF135" i="9"/>
  <c r="BV135" i="9"/>
  <c r="BN135" i="9"/>
  <c r="BB135" i="9"/>
  <c r="AU135" i="9"/>
  <c r="AM135" i="9"/>
  <c r="AB135" i="9"/>
  <c r="R135" i="9"/>
  <c r="E135" i="9"/>
  <c r="EF133" i="9"/>
  <c r="DX133" i="9"/>
  <c r="DN133" i="9"/>
  <c r="DD133" i="9"/>
  <c r="CP133" i="9"/>
  <c r="CF133" i="9"/>
  <c r="BV133" i="9"/>
  <c r="BN133" i="9"/>
  <c r="BB133" i="9"/>
  <c r="AU133" i="9"/>
  <c r="AM133" i="9"/>
  <c r="AB133" i="9"/>
  <c r="R133" i="9"/>
  <c r="E133" i="9"/>
  <c r="EF132" i="9"/>
  <c r="DX132" i="9"/>
  <c r="DN132" i="9"/>
  <c r="DD132" i="9"/>
  <c r="CP132" i="9"/>
  <c r="CF132" i="9"/>
  <c r="BV132" i="9"/>
  <c r="BN132" i="9"/>
  <c r="BB132" i="9"/>
  <c r="AU132" i="9"/>
  <c r="AM132" i="9"/>
  <c r="AB132" i="9"/>
  <c r="R132" i="9"/>
  <c r="E132" i="9"/>
  <c r="EF131" i="9"/>
  <c r="DX131" i="9"/>
  <c r="DN131" i="9"/>
  <c r="DD131" i="9"/>
  <c r="CP131" i="9"/>
  <c r="CF131" i="9"/>
  <c r="BV131" i="9"/>
  <c r="BN131" i="9"/>
  <c r="BB131" i="9"/>
  <c r="AU131" i="9"/>
  <c r="AM131" i="9"/>
  <c r="AB131" i="9"/>
  <c r="R131" i="9"/>
  <c r="E131" i="9"/>
  <c r="EF129" i="9"/>
  <c r="DX129" i="9"/>
  <c r="DN129" i="9"/>
  <c r="DD129" i="9"/>
  <c r="CP129" i="9"/>
  <c r="CF129" i="9"/>
  <c r="BV129" i="9"/>
  <c r="BN129" i="9"/>
  <c r="BB129" i="9"/>
  <c r="AU129" i="9"/>
  <c r="AM129" i="9"/>
  <c r="AB129" i="9"/>
  <c r="R129" i="9"/>
  <c r="E129" i="9"/>
  <c r="EF130" i="9"/>
  <c r="DX130" i="9"/>
  <c r="DN130" i="9"/>
  <c r="DD130" i="9"/>
  <c r="CP130" i="9"/>
  <c r="CF130" i="9"/>
  <c r="BV130" i="9"/>
  <c r="BN130" i="9"/>
  <c r="BB130" i="9"/>
  <c r="AU130" i="9"/>
  <c r="AM130" i="9"/>
  <c r="AB130" i="9"/>
  <c r="R130" i="9"/>
  <c r="E130" i="9"/>
  <c r="EF134" i="9"/>
  <c r="DX134" i="9"/>
  <c r="DN134" i="9"/>
  <c r="DD134" i="9"/>
  <c r="CP134" i="9"/>
  <c r="CF134" i="9"/>
  <c r="BV134" i="9"/>
  <c r="BN134" i="9"/>
  <c r="BB134" i="9"/>
  <c r="AU134" i="9"/>
  <c r="AM134" i="9"/>
  <c r="AB134" i="9"/>
  <c r="R134" i="9"/>
  <c r="E134" i="9"/>
  <c r="EF144" i="9"/>
  <c r="DX144" i="9"/>
  <c r="DN144" i="9"/>
  <c r="DD144" i="9"/>
  <c r="CP144" i="9"/>
  <c r="CF144" i="9"/>
  <c r="BV144" i="9"/>
  <c r="BN144" i="9"/>
  <c r="BB144" i="9"/>
  <c r="AU144" i="9"/>
  <c r="AM144" i="9"/>
  <c r="AB144" i="9"/>
  <c r="R144" i="9"/>
  <c r="E144" i="9"/>
  <c r="EF128" i="9"/>
  <c r="DX128" i="9"/>
  <c r="DN128" i="9"/>
  <c r="DD128" i="9"/>
  <c r="CP128" i="9"/>
  <c r="CF128" i="9"/>
  <c r="BV128" i="9"/>
  <c r="BN128" i="9"/>
  <c r="BB128" i="9"/>
  <c r="AU128" i="9"/>
  <c r="AM128" i="9"/>
  <c r="AB128" i="9"/>
  <c r="R128" i="9"/>
  <c r="E128" i="9"/>
  <c r="EF118" i="9"/>
  <c r="DX118" i="9"/>
  <c r="DN118" i="9"/>
  <c r="DD118" i="9"/>
  <c r="CP118" i="9"/>
  <c r="CF118" i="9"/>
  <c r="BV118" i="9"/>
  <c r="BN118" i="9"/>
  <c r="BB118" i="9"/>
  <c r="AU118" i="9"/>
  <c r="AM118" i="9"/>
  <c r="AB118" i="9"/>
  <c r="R118" i="9"/>
  <c r="E118" i="9"/>
  <c r="EF163" i="9"/>
  <c r="DX163" i="9"/>
  <c r="DN163" i="9"/>
  <c r="DD163" i="9"/>
  <c r="CP163" i="9"/>
  <c r="CF163" i="9"/>
  <c r="BV163" i="9"/>
  <c r="BN163" i="9"/>
  <c r="BB163" i="9"/>
  <c r="AU163" i="9"/>
  <c r="AM163" i="9"/>
  <c r="AB163" i="9"/>
  <c r="R163" i="9"/>
  <c r="E163" i="9"/>
  <c r="EF159" i="9"/>
  <c r="DX159" i="9"/>
  <c r="DN159" i="9"/>
  <c r="DD159" i="9"/>
  <c r="CP159" i="9"/>
  <c r="CF159" i="9"/>
  <c r="BV159" i="9"/>
  <c r="BN159" i="9"/>
  <c r="BB159" i="9"/>
  <c r="AU159" i="9"/>
  <c r="AM159" i="9"/>
  <c r="AB159" i="9"/>
  <c r="R159" i="9"/>
  <c r="E159" i="9"/>
  <c r="EF155" i="9"/>
  <c r="DX155" i="9"/>
  <c r="DN155" i="9"/>
  <c r="DD155" i="9"/>
  <c r="CP155" i="9"/>
  <c r="CF155" i="9"/>
  <c r="BV155" i="9"/>
  <c r="BN155" i="9"/>
  <c r="BB155" i="9"/>
  <c r="AU155" i="9"/>
  <c r="AM155" i="9"/>
  <c r="AB155" i="9"/>
  <c r="R155" i="9"/>
  <c r="E155" i="9"/>
  <c r="EF154" i="9"/>
  <c r="DX154" i="9"/>
  <c r="DN154" i="9"/>
  <c r="DD154" i="9"/>
  <c r="CP154" i="9"/>
  <c r="CF154" i="9"/>
  <c r="BV154" i="9"/>
  <c r="BN154" i="9"/>
  <c r="BB154" i="9"/>
  <c r="AU154" i="9"/>
  <c r="AM154" i="9"/>
  <c r="AB154" i="9"/>
  <c r="R154" i="9"/>
  <c r="E154" i="9"/>
  <c r="EF153" i="9"/>
  <c r="DX153" i="9"/>
  <c r="DN153" i="9"/>
  <c r="DD153" i="9"/>
  <c r="CP153" i="9"/>
  <c r="CF153" i="9"/>
  <c r="BV153" i="9"/>
  <c r="BN153" i="9"/>
  <c r="BB153" i="9"/>
  <c r="AU153" i="9"/>
  <c r="AM153" i="9"/>
  <c r="AB153" i="9"/>
  <c r="R153" i="9"/>
  <c r="E153" i="9"/>
  <c r="EF152" i="9"/>
  <c r="DX152" i="9"/>
  <c r="DN152" i="9"/>
  <c r="DD152" i="9"/>
  <c r="CP152" i="9"/>
  <c r="CF152" i="9"/>
  <c r="BV152" i="9"/>
  <c r="BN152" i="9"/>
  <c r="BB152" i="9"/>
  <c r="AU152" i="9"/>
  <c r="AM152" i="9"/>
  <c r="AB152" i="9"/>
  <c r="R152" i="9"/>
  <c r="E152" i="9"/>
  <c r="EF151" i="9"/>
  <c r="DX151" i="9"/>
  <c r="DN151" i="9"/>
  <c r="DD151" i="9"/>
  <c r="CP151" i="9"/>
  <c r="CF151" i="9"/>
  <c r="BV151" i="9"/>
  <c r="BN151" i="9"/>
  <c r="BB151" i="9"/>
  <c r="AU151" i="9"/>
  <c r="AM151" i="9"/>
  <c r="AB151" i="9"/>
  <c r="R151" i="9"/>
  <c r="E151" i="9"/>
  <c r="EF150" i="9"/>
  <c r="DX150" i="9"/>
  <c r="DN150" i="9"/>
  <c r="DD150" i="9"/>
  <c r="CP150" i="9"/>
  <c r="CF150" i="9"/>
  <c r="BV150" i="9"/>
  <c r="BN150" i="9"/>
  <c r="BB150" i="9"/>
  <c r="AU150" i="9"/>
  <c r="AM150" i="9"/>
  <c r="AB150" i="9"/>
  <c r="R150" i="9"/>
  <c r="E150" i="9"/>
  <c r="EF149" i="9"/>
  <c r="DX149" i="9"/>
  <c r="DN149" i="9"/>
  <c r="DD149" i="9"/>
  <c r="CP149" i="9"/>
  <c r="CF149" i="9"/>
  <c r="BV149" i="9"/>
  <c r="BN149" i="9"/>
  <c r="BB149" i="9"/>
  <c r="AU149" i="9"/>
  <c r="AM149" i="9"/>
  <c r="AB149" i="9"/>
  <c r="R149" i="9"/>
  <c r="E149" i="9"/>
  <c r="EF148" i="9"/>
  <c r="DX148" i="9"/>
  <c r="DN148" i="9"/>
  <c r="DD148" i="9"/>
  <c r="CP148" i="9"/>
  <c r="CF148" i="9"/>
  <c r="BV148" i="9"/>
  <c r="BN148" i="9"/>
  <c r="BB148" i="9"/>
  <c r="AU148" i="9"/>
  <c r="AM148" i="9"/>
  <c r="AB148" i="9"/>
  <c r="R148" i="9"/>
  <c r="E148" i="9"/>
  <c r="EF162" i="9"/>
  <c r="DX162" i="9"/>
  <c r="DN162" i="9"/>
  <c r="DD162" i="9"/>
  <c r="CP162" i="9"/>
  <c r="CF162" i="9"/>
  <c r="BV162" i="9"/>
  <c r="BN162" i="9"/>
  <c r="BB162" i="9"/>
  <c r="AU162" i="9"/>
  <c r="AM162" i="9"/>
  <c r="AB162" i="9"/>
  <c r="R162" i="9"/>
  <c r="E162" i="9"/>
  <c r="EF156" i="9"/>
  <c r="DX156" i="9"/>
  <c r="DN156" i="9"/>
  <c r="DD156" i="9"/>
  <c r="CP156" i="9"/>
  <c r="CF156" i="9"/>
  <c r="BV156" i="9"/>
  <c r="BN156" i="9"/>
  <c r="BB156" i="9"/>
  <c r="AU156" i="9"/>
  <c r="AM156" i="9"/>
  <c r="AB156" i="9"/>
  <c r="R156" i="9"/>
  <c r="E156" i="9"/>
  <c r="EF145" i="9"/>
  <c r="DX145" i="9"/>
  <c r="DN145" i="9"/>
  <c r="DD145" i="9"/>
  <c r="CP145" i="9"/>
  <c r="CF145" i="9"/>
  <c r="BV145" i="9"/>
  <c r="BN145" i="9"/>
  <c r="BB145" i="9"/>
  <c r="AU145" i="9"/>
  <c r="AM145" i="9"/>
  <c r="AB145" i="9"/>
  <c r="R145" i="9"/>
  <c r="E145" i="9"/>
  <c r="EF157" i="9"/>
  <c r="DX157" i="9"/>
  <c r="DN157" i="9"/>
  <c r="DD157" i="9"/>
  <c r="CP157" i="9"/>
  <c r="CF157" i="9"/>
  <c r="BV157" i="9"/>
  <c r="BN157" i="9"/>
  <c r="BB157" i="9"/>
  <c r="AU157" i="9"/>
  <c r="AM157" i="9"/>
  <c r="AB157" i="9"/>
  <c r="R157" i="9"/>
  <c r="E157" i="9"/>
  <c r="EF147" i="9"/>
  <c r="DX147" i="9"/>
  <c r="DN147" i="9"/>
  <c r="DD147" i="9"/>
  <c r="CP147" i="9"/>
  <c r="CF147" i="9"/>
  <c r="BV147" i="9"/>
  <c r="BN147" i="9"/>
  <c r="BB147" i="9"/>
  <c r="AU147" i="9"/>
  <c r="AM147" i="9"/>
  <c r="AB147" i="9"/>
  <c r="R147" i="9"/>
  <c r="E147" i="9"/>
  <c r="EF146" i="9"/>
  <c r="DX146" i="9"/>
  <c r="DN146" i="9"/>
  <c r="DD146" i="9"/>
  <c r="CP146" i="9"/>
  <c r="CF146" i="9"/>
  <c r="BV146" i="9"/>
  <c r="BN146" i="9"/>
  <c r="BB146" i="9"/>
  <c r="AU146" i="9"/>
  <c r="AM146" i="9"/>
  <c r="AB146" i="9"/>
  <c r="R146" i="9"/>
  <c r="E146" i="9"/>
  <c r="EF106" i="9"/>
  <c r="DX106" i="9"/>
  <c r="DN106" i="9"/>
  <c r="DD106" i="9"/>
  <c r="CP106" i="9"/>
  <c r="CF106" i="9"/>
  <c r="BV106" i="9"/>
  <c r="BN106" i="9"/>
  <c r="BB106" i="9"/>
  <c r="AU106" i="9"/>
  <c r="AM106" i="9"/>
  <c r="AB106" i="9"/>
  <c r="R106" i="9"/>
  <c r="E106" i="9"/>
  <c r="EF96" i="9"/>
  <c r="DX96" i="9"/>
  <c r="DN96" i="9"/>
  <c r="DD96" i="9"/>
  <c r="CP96" i="9"/>
  <c r="CF96" i="9"/>
  <c r="BV96" i="9"/>
  <c r="BN96" i="9"/>
  <c r="BB96" i="9"/>
  <c r="AU96" i="9"/>
  <c r="AM96" i="9"/>
  <c r="AB96" i="9"/>
  <c r="R96" i="9"/>
  <c r="E96" i="9"/>
  <c r="EF95" i="9"/>
  <c r="DX95" i="9"/>
  <c r="DN95" i="9"/>
  <c r="DD95" i="9"/>
  <c r="CP95" i="9"/>
  <c r="CF95" i="9"/>
  <c r="BV95" i="9"/>
  <c r="BN95" i="9"/>
  <c r="BB95" i="9"/>
  <c r="AU95" i="9"/>
  <c r="AM95" i="9"/>
  <c r="AB95" i="9"/>
  <c r="R95" i="9"/>
  <c r="E95" i="9"/>
  <c r="EF92" i="9"/>
  <c r="DX92" i="9"/>
  <c r="DN92" i="9"/>
  <c r="DD92" i="9"/>
  <c r="CP92" i="9"/>
  <c r="CF92" i="9"/>
  <c r="BV92" i="9"/>
  <c r="BN92" i="9"/>
  <c r="BB92" i="9"/>
  <c r="AU92" i="9"/>
  <c r="AM92" i="9"/>
  <c r="AB92" i="9"/>
  <c r="R92" i="9"/>
  <c r="E92" i="9"/>
  <c r="EF91" i="9"/>
  <c r="DX91" i="9"/>
  <c r="DN91" i="9"/>
  <c r="DD91" i="9"/>
  <c r="CP91" i="9"/>
  <c r="CF91" i="9"/>
  <c r="BV91" i="9"/>
  <c r="BN91" i="9"/>
  <c r="BB91" i="9"/>
  <c r="AU91" i="9"/>
  <c r="AM91" i="9"/>
  <c r="AB91" i="9"/>
  <c r="R91" i="9"/>
  <c r="E91" i="9"/>
  <c r="EF90" i="9"/>
  <c r="DX90" i="9"/>
  <c r="DN90" i="9"/>
  <c r="DD90" i="9"/>
  <c r="CP90" i="9"/>
  <c r="CF90" i="9"/>
  <c r="BV90" i="9"/>
  <c r="BN90" i="9"/>
  <c r="BB90" i="9"/>
  <c r="AU90" i="9"/>
  <c r="AM90" i="9"/>
  <c r="AB90" i="9"/>
  <c r="R90" i="9"/>
  <c r="E90" i="9"/>
  <c r="EF89" i="9"/>
  <c r="DX89" i="9"/>
  <c r="DN89" i="9"/>
  <c r="DD89" i="9"/>
  <c r="CP89" i="9"/>
  <c r="CF89" i="9"/>
  <c r="BV89" i="9"/>
  <c r="BN89" i="9"/>
  <c r="BB89" i="9"/>
  <c r="AU89" i="9"/>
  <c r="AM89" i="9"/>
  <c r="AB89" i="9"/>
  <c r="R89" i="9"/>
  <c r="E89" i="9"/>
  <c r="EF88" i="9"/>
  <c r="DX88" i="9"/>
  <c r="DN88" i="9"/>
  <c r="DD88" i="9"/>
  <c r="CP88" i="9"/>
  <c r="CF88" i="9"/>
  <c r="BV88" i="9"/>
  <c r="BN88" i="9"/>
  <c r="BB88" i="9"/>
  <c r="AU88" i="9"/>
  <c r="AM88" i="9"/>
  <c r="AB88" i="9"/>
  <c r="R88" i="9"/>
  <c r="E88" i="9"/>
  <c r="EF87" i="9"/>
  <c r="DX87" i="9"/>
  <c r="DN87" i="9"/>
  <c r="DD87" i="9"/>
  <c r="CP87" i="9"/>
  <c r="CF87" i="9"/>
  <c r="BV87" i="9"/>
  <c r="BN87" i="9"/>
  <c r="BB87" i="9"/>
  <c r="AU87" i="9"/>
  <c r="AM87" i="9"/>
  <c r="AB87" i="9"/>
  <c r="R87" i="9"/>
  <c r="E87" i="9"/>
  <c r="EF86" i="9"/>
  <c r="DX86" i="9"/>
  <c r="DN86" i="9"/>
  <c r="DD86" i="9"/>
  <c r="CP86" i="9"/>
  <c r="CF86" i="9"/>
  <c r="BV86" i="9"/>
  <c r="BN86" i="9"/>
  <c r="BB86" i="9"/>
  <c r="AU86" i="9"/>
  <c r="AM86" i="9"/>
  <c r="AB86" i="9"/>
  <c r="R86" i="9"/>
  <c r="E86" i="9"/>
  <c r="EF85" i="9"/>
  <c r="DX85" i="9"/>
  <c r="DN85" i="9"/>
  <c r="DD85" i="9"/>
  <c r="CP85" i="9"/>
  <c r="CF85" i="9"/>
  <c r="BV85" i="9"/>
  <c r="BN85" i="9"/>
  <c r="BB85" i="9"/>
  <c r="AU85" i="9"/>
  <c r="AM85" i="9"/>
  <c r="AB85" i="9"/>
  <c r="R85" i="9"/>
  <c r="E85" i="9"/>
  <c r="EF84" i="9"/>
  <c r="DX84" i="9"/>
  <c r="DN84" i="9"/>
  <c r="DD84" i="9"/>
  <c r="CP84" i="9"/>
  <c r="CF84" i="9"/>
  <c r="BV84" i="9"/>
  <c r="BN84" i="9"/>
  <c r="BB84" i="9"/>
  <c r="AU84" i="9"/>
  <c r="AM84" i="9"/>
  <c r="AB84" i="9"/>
  <c r="R84" i="9"/>
  <c r="E84" i="9"/>
  <c r="EF83" i="9"/>
  <c r="DX83" i="9"/>
  <c r="DN83" i="9"/>
  <c r="DD83" i="9"/>
  <c r="CP83" i="9"/>
  <c r="CF83" i="9"/>
  <c r="BV83" i="9"/>
  <c r="BN83" i="9"/>
  <c r="BB83" i="9"/>
  <c r="AU83" i="9"/>
  <c r="AM83" i="9"/>
  <c r="AB83" i="9"/>
  <c r="R83" i="9"/>
  <c r="E83" i="9"/>
  <c r="EF82" i="9"/>
  <c r="DX82" i="9"/>
  <c r="DN82" i="9"/>
  <c r="DD82" i="9"/>
  <c r="CP82" i="9"/>
  <c r="CF82" i="9"/>
  <c r="BV82" i="9"/>
  <c r="BN82" i="9"/>
  <c r="BB82" i="9"/>
  <c r="AU82" i="9"/>
  <c r="AM82" i="9"/>
  <c r="AB82" i="9"/>
  <c r="R82" i="9"/>
  <c r="E82" i="9"/>
  <c r="EF81" i="9"/>
  <c r="DX81" i="9"/>
  <c r="DN81" i="9"/>
  <c r="DD81" i="9"/>
  <c r="CP81" i="9"/>
  <c r="CF81" i="9"/>
  <c r="BV81" i="9"/>
  <c r="BN81" i="9"/>
  <c r="BB81" i="9"/>
  <c r="AU81" i="9"/>
  <c r="AM81" i="9"/>
  <c r="AB81" i="9"/>
  <c r="R81" i="9"/>
  <c r="E81" i="9"/>
  <c r="EF80" i="9"/>
  <c r="DX80" i="9"/>
  <c r="DN80" i="9"/>
  <c r="DD80" i="9"/>
  <c r="CP80" i="9"/>
  <c r="CF80" i="9"/>
  <c r="BV80" i="9"/>
  <c r="BN80" i="9"/>
  <c r="BB80" i="9"/>
  <c r="AU80" i="9"/>
  <c r="AM80" i="9"/>
  <c r="AB80" i="9"/>
  <c r="R80" i="9"/>
  <c r="E80" i="9"/>
  <c r="EF79" i="9"/>
  <c r="DX79" i="9"/>
  <c r="DN79" i="9"/>
  <c r="DD79" i="9"/>
  <c r="CP79" i="9"/>
  <c r="CF79" i="9"/>
  <c r="BV79" i="9"/>
  <c r="BN79" i="9"/>
  <c r="BB79" i="9"/>
  <c r="AU79" i="9"/>
  <c r="AM79" i="9"/>
  <c r="AB79" i="9"/>
  <c r="R79" i="9"/>
  <c r="E79" i="9"/>
  <c r="EF93" i="9"/>
  <c r="DX93" i="9"/>
  <c r="DN93" i="9"/>
  <c r="DD93" i="9"/>
  <c r="CP93" i="9"/>
  <c r="CF93" i="9"/>
  <c r="BV93" i="9"/>
  <c r="BN93" i="9"/>
  <c r="BB93" i="9"/>
  <c r="AU93" i="9"/>
  <c r="AM93" i="9"/>
  <c r="AB93" i="9"/>
  <c r="R93" i="9"/>
  <c r="E93" i="9"/>
  <c r="EF4" i="9"/>
  <c r="DX4" i="9"/>
  <c r="DN4" i="9"/>
  <c r="DD4" i="9"/>
  <c r="CP4" i="9"/>
  <c r="CF4" i="9"/>
  <c r="BV4" i="9"/>
  <c r="BN4" i="9"/>
  <c r="BB4" i="9"/>
  <c r="AU4" i="9"/>
  <c r="AM4" i="9"/>
  <c r="AB4" i="9"/>
  <c r="R4" i="9"/>
  <c r="E4" i="9"/>
  <c r="EF3" i="9"/>
  <c r="DX3" i="9"/>
  <c r="DN3" i="9"/>
  <c r="DD3" i="9"/>
  <c r="CP3" i="9"/>
  <c r="CF3" i="9"/>
  <c r="BV3" i="9"/>
  <c r="BN3" i="9"/>
  <c r="BB3" i="9"/>
  <c r="AU3" i="9"/>
  <c r="AM3" i="9"/>
  <c r="AB3" i="9"/>
  <c r="R3" i="9"/>
  <c r="E3" i="9"/>
  <c r="EF111" i="9"/>
  <c r="DX111" i="9"/>
  <c r="DN111" i="9"/>
  <c r="DD111" i="9"/>
  <c r="CP111" i="9"/>
  <c r="CF111" i="9"/>
  <c r="BV111" i="9"/>
  <c r="BN111" i="9"/>
  <c r="BB111" i="9"/>
  <c r="AU111" i="9"/>
  <c r="AM111" i="9"/>
  <c r="AB111" i="9"/>
  <c r="R111" i="9"/>
  <c r="E111" i="9"/>
  <c r="EF76" i="9"/>
  <c r="DX76" i="9"/>
  <c r="DN76" i="9"/>
  <c r="DD76" i="9"/>
  <c r="CP76" i="9"/>
  <c r="CF76" i="9"/>
  <c r="BV76" i="9"/>
  <c r="BN76" i="9"/>
  <c r="BB76" i="9"/>
  <c r="AU76" i="9"/>
  <c r="AM76" i="9"/>
  <c r="AB76" i="9"/>
  <c r="R76" i="9"/>
  <c r="E76" i="9"/>
  <c r="EF71" i="9"/>
  <c r="DX71" i="9"/>
  <c r="DN71" i="9"/>
  <c r="DD71" i="9"/>
  <c r="CP71" i="9"/>
  <c r="CF71" i="9"/>
  <c r="BV71" i="9"/>
  <c r="BN71" i="9"/>
  <c r="BB71" i="9"/>
  <c r="AU71" i="9"/>
  <c r="AM71" i="9"/>
  <c r="AB71" i="9"/>
  <c r="R71" i="9"/>
  <c r="E71" i="9"/>
  <c r="EF70" i="9"/>
  <c r="DX70" i="9"/>
  <c r="DN70" i="9"/>
  <c r="DD70" i="9"/>
  <c r="CP70" i="9"/>
  <c r="CF70" i="9"/>
  <c r="BV70" i="9"/>
  <c r="BN70" i="9"/>
  <c r="BB70" i="9"/>
  <c r="AU70" i="9"/>
  <c r="AM70" i="9"/>
  <c r="AB70" i="9"/>
  <c r="R70" i="9"/>
  <c r="E70" i="9"/>
  <c r="EF68" i="9"/>
  <c r="DX68" i="9"/>
  <c r="DN68" i="9"/>
  <c r="DD68" i="9"/>
  <c r="CP68" i="9"/>
  <c r="CF68" i="9"/>
  <c r="BV68" i="9"/>
  <c r="BN68" i="9"/>
  <c r="BB68" i="9"/>
  <c r="AU68" i="9"/>
  <c r="AM68" i="9"/>
  <c r="AB68" i="9"/>
  <c r="R68" i="9"/>
  <c r="E68" i="9"/>
  <c r="EF104" i="9"/>
  <c r="DX104" i="9"/>
  <c r="DN104" i="9"/>
  <c r="DD104" i="9"/>
  <c r="CP104" i="9"/>
  <c r="CF104" i="9"/>
  <c r="BV104" i="9"/>
  <c r="BN104" i="9"/>
  <c r="BB104" i="9"/>
  <c r="AU104" i="9"/>
  <c r="AM104" i="9"/>
  <c r="AB104" i="9"/>
  <c r="R104" i="9"/>
  <c r="E104" i="9"/>
  <c r="EF67" i="9"/>
  <c r="DX67" i="9"/>
  <c r="DN67" i="9"/>
  <c r="DD67" i="9"/>
  <c r="CP67" i="9"/>
  <c r="CF67" i="9"/>
  <c r="BV67" i="9"/>
  <c r="BN67" i="9"/>
  <c r="BB67" i="9"/>
  <c r="AU67" i="9"/>
  <c r="AM67" i="9"/>
  <c r="AB67" i="9"/>
  <c r="R67" i="9"/>
  <c r="E67" i="9"/>
  <c r="EF65" i="9"/>
  <c r="DX65" i="9"/>
  <c r="DN65" i="9"/>
  <c r="DD65" i="9"/>
  <c r="CP65" i="9"/>
  <c r="CF65" i="9"/>
  <c r="BV65" i="9"/>
  <c r="BN65" i="9"/>
  <c r="BB65" i="9"/>
  <c r="AU65" i="9"/>
  <c r="AM65" i="9"/>
  <c r="AB65" i="9"/>
  <c r="R65" i="9"/>
  <c r="E65" i="9"/>
  <c r="EF66" i="9"/>
  <c r="DX66" i="9"/>
  <c r="DN66" i="9"/>
  <c r="DD66" i="9"/>
  <c r="CP66" i="9"/>
  <c r="CF66" i="9"/>
  <c r="BV66" i="9"/>
  <c r="BN66" i="9"/>
  <c r="BB66" i="9"/>
  <c r="AU66" i="9"/>
  <c r="AM66" i="9"/>
  <c r="AB66" i="9"/>
  <c r="R66" i="9"/>
  <c r="E66" i="9"/>
  <c r="EF64" i="9"/>
  <c r="DX64" i="9"/>
  <c r="DN64" i="9"/>
  <c r="DD64" i="9"/>
  <c r="CP64" i="9"/>
  <c r="CF64" i="9"/>
  <c r="BV64" i="9"/>
  <c r="BN64" i="9"/>
  <c r="BB64" i="9"/>
  <c r="AU64" i="9"/>
  <c r="AM64" i="9"/>
  <c r="AB64" i="9"/>
  <c r="R64" i="9"/>
  <c r="E64" i="9"/>
  <c r="EF63" i="9"/>
  <c r="DX63" i="9"/>
  <c r="DN63" i="9"/>
  <c r="DD63" i="9"/>
  <c r="CP63" i="9"/>
  <c r="CF63" i="9"/>
  <c r="BV63" i="9"/>
  <c r="BN63" i="9"/>
  <c r="BB63" i="9"/>
  <c r="AU63" i="9"/>
  <c r="AM63" i="9"/>
  <c r="AB63" i="9"/>
  <c r="R63" i="9"/>
  <c r="E63" i="9"/>
  <c r="EF62" i="9"/>
  <c r="DX62" i="9"/>
  <c r="DN62" i="9"/>
  <c r="DD62" i="9"/>
  <c r="CP62" i="9"/>
  <c r="CF62" i="9"/>
  <c r="BV62" i="9"/>
  <c r="BN62" i="9"/>
  <c r="BB62" i="9"/>
  <c r="AU62" i="9"/>
  <c r="AM62" i="9"/>
  <c r="AB62" i="9"/>
  <c r="R62" i="9"/>
  <c r="E62" i="9"/>
  <c r="EF110" i="9"/>
  <c r="DX110" i="9"/>
  <c r="DN110" i="9"/>
  <c r="DD110" i="9"/>
  <c r="CP110" i="9"/>
  <c r="CF110" i="9"/>
  <c r="BV110" i="9"/>
  <c r="BN110" i="9"/>
  <c r="BB110" i="9"/>
  <c r="AU110" i="9"/>
  <c r="AM110" i="9"/>
  <c r="AB110" i="9"/>
  <c r="R110" i="9"/>
  <c r="E110" i="9"/>
  <c r="EF103" i="9"/>
  <c r="DX103" i="9"/>
  <c r="DN103" i="9"/>
  <c r="DD103" i="9"/>
  <c r="CP103" i="9"/>
  <c r="CF103" i="9"/>
  <c r="BV103" i="9"/>
  <c r="BN103" i="9"/>
  <c r="BB103" i="9"/>
  <c r="AU103" i="9"/>
  <c r="AM103" i="9"/>
  <c r="AB103" i="9"/>
  <c r="R103" i="9"/>
  <c r="E103" i="9"/>
  <c r="EF116" i="9"/>
  <c r="DX116" i="9"/>
  <c r="DN116" i="9"/>
  <c r="DD116" i="9"/>
  <c r="CP116" i="9"/>
  <c r="CF116" i="9"/>
  <c r="BV116" i="9"/>
  <c r="BN116" i="9"/>
  <c r="BB116" i="9"/>
  <c r="AU116" i="9"/>
  <c r="AM116" i="9"/>
  <c r="AB116" i="9"/>
  <c r="R116" i="9"/>
  <c r="E116" i="9"/>
  <c r="EF105" i="9"/>
  <c r="DX105" i="9"/>
  <c r="DN105" i="9"/>
  <c r="DD105" i="9"/>
  <c r="CP105" i="9"/>
  <c r="CF105" i="9"/>
  <c r="BV105" i="9"/>
  <c r="BN105" i="9"/>
  <c r="BB105" i="9"/>
  <c r="AU105" i="9"/>
  <c r="AM105" i="9"/>
  <c r="AB105" i="9"/>
  <c r="R105" i="9"/>
  <c r="E105" i="9"/>
  <c r="EF61" i="9"/>
  <c r="DX61" i="9"/>
  <c r="DN61" i="9"/>
  <c r="DD61" i="9"/>
  <c r="CP61" i="9"/>
  <c r="CF61" i="9"/>
  <c r="BV61" i="9"/>
  <c r="BN61" i="9"/>
  <c r="BB61" i="9"/>
  <c r="AU61" i="9"/>
  <c r="AM61" i="9"/>
  <c r="AB61" i="9"/>
  <c r="R61" i="9"/>
  <c r="E61" i="9"/>
  <c r="EF59" i="9"/>
  <c r="DX59" i="9"/>
  <c r="DN59" i="9"/>
  <c r="DD59" i="9"/>
  <c r="CP59" i="9"/>
  <c r="CF59" i="9"/>
  <c r="BV59" i="9"/>
  <c r="BN59" i="9"/>
  <c r="BB59" i="9"/>
  <c r="AU59" i="9"/>
  <c r="AM59" i="9"/>
  <c r="AB59" i="9"/>
  <c r="R59" i="9"/>
  <c r="E59" i="9"/>
  <c r="EF58" i="9"/>
  <c r="DX58" i="9"/>
  <c r="DN58" i="9"/>
  <c r="DD58" i="9"/>
  <c r="CP58" i="9"/>
  <c r="CF58" i="9"/>
  <c r="BV58" i="9"/>
  <c r="BN58" i="9"/>
  <c r="BB58" i="9"/>
  <c r="AU58" i="9"/>
  <c r="AM58" i="9"/>
  <c r="AB58" i="9"/>
  <c r="R58" i="9"/>
  <c r="E58" i="9"/>
  <c r="EF57" i="9"/>
  <c r="DX57" i="9"/>
  <c r="DN57" i="9"/>
  <c r="DD57" i="9"/>
  <c r="CP57" i="9"/>
  <c r="CF57" i="9"/>
  <c r="BV57" i="9"/>
  <c r="BN57" i="9"/>
  <c r="BB57" i="9"/>
  <c r="AU57" i="9"/>
  <c r="AM57" i="9"/>
  <c r="AB57" i="9"/>
  <c r="R57" i="9"/>
  <c r="E57" i="9"/>
  <c r="EF60" i="9"/>
  <c r="DX60" i="9"/>
  <c r="DN60" i="9"/>
  <c r="DD60" i="9"/>
  <c r="CP60" i="9"/>
  <c r="CF60" i="9"/>
  <c r="BV60" i="9"/>
  <c r="BN60" i="9"/>
  <c r="BB60" i="9"/>
  <c r="AU60" i="9"/>
  <c r="AM60" i="9"/>
  <c r="AB60" i="9"/>
  <c r="R60" i="9"/>
  <c r="E60" i="9"/>
  <c r="EF53" i="9"/>
  <c r="DX53" i="9"/>
  <c r="DN53" i="9"/>
  <c r="DD53" i="9"/>
  <c r="CP53" i="9"/>
  <c r="CF53" i="9"/>
  <c r="BV53" i="9"/>
  <c r="BN53" i="9"/>
  <c r="BB53" i="9"/>
  <c r="AU53" i="9"/>
  <c r="AM53" i="9"/>
  <c r="AB53" i="9"/>
  <c r="R53" i="9"/>
  <c r="E53" i="9"/>
  <c r="EF55" i="9"/>
  <c r="DX55" i="9"/>
  <c r="DN55" i="9"/>
  <c r="DD55" i="9"/>
  <c r="CP55" i="9"/>
  <c r="CF55" i="9"/>
  <c r="BV55" i="9"/>
  <c r="BN55" i="9"/>
  <c r="BB55" i="9"/>
  <c r="AU55" i="9"/>
  <c r="AM55" i="9"/>
  <c r="AB55" i="9"/>
  <c r="R55" i="9"/>
  <c r="E55" i="9"/>
  <c r="EF54" i="9"/>
  <c r="DX54" i="9"/>
  <c r="DN54" i="9"/>
  <c r="DD54" i="9"/>
  <c r="CP54" i="9"/>
  <c r="CF54" i="9"/>
  <c r="BV54" i="9"/>
  <c r="BN54" i="9"/>
  <c r="BB54" i="9"/>
  <c r="AU54" i="9"/>
  <c r="AM54" i="9"/>
  <c r="AB54" i="9"/>
  <c r="R54" i="9"/>
  <c r="E54" i="9"/>
  <c r="EF52" i="9"/>
  <c r="DX52" i="9"/>
  <c r="DN52" i="9"/>
  <c r="DD52" i="9"/>
  <c r="CP52" i="9"/>
  <c r="CF52" i="9"/>
  <c r="BV52" i="9"/>
  <c r="BN52" i="9"/>
  <c r="BB52" i="9"/>
  <c r="AU52" i="9"/>
  <c r="AM52" i="9"/>
  <c r="AB52" i="9"/>
  <c r="R52" i="9"/>
  <c r="E52" i="9"/>
  <c r="EF56" i="9"/>
  <c r="DX56" i="9"/>
  <c r="DN56" i="9"/>
  <c r="DD56" i="9"/>
  <c r="CP56" i="9"/>
  <c r="CF56" i="9"/>
  <c r="BV56" i="9"/>
  <c r="BN56" i="9"/>
  <c r="BB56" i="9"/>
  <c r="AU56" i="9"/>
  <c r="AM56" i="9"/>
  <c r="AB56" i="9"/>
  <c r="R56" i="9"/>
  <c r="E56" i="9"/>
  <c r="EF51" i="9"/>
  <c r="DX51" i="9"/>
  <c r="DN51" i="9"/>
  <c r="DD51" i="9"/>
  <c r="CP51" i="9"/>
  <c r="CF51" i="9"/>
  <c r="BV51" i="9"/>
  <c r="BN51" i="9"/>
  <c r="BB51" i="9"/>
  <c r="AU51" i="9"/>
  <c r="AM51" i="9"/>
  <c r="AB51" i="9"/>
  <c r="R51" i="9"/>
  <c r="E51" i="9"/>
  <c r="EF50" i="9"/>
  <c r="DX50" i="9"/>
  <c r="DN50" i="9"/>
  <c r="DD50" i="9"/>
  <c r="CP50" i="9"/>
  <c r="CF50" i="9"/>
  <c r="BV50" i="9"/>
  <c r="BN50" i="9"/>
  <c r="BB50" i="9"/>
  <c r="AU50" i="9"/>
  <c r="AM50" i="9"/>
  <c r="AB50" i="9"/>
  <c r="R50" i="9"/>
  <c r="E50" i="9"/>
  <c r="EF94" i="9"/>
  <c r="DX94" i="9"/>
  <c r="DN94" i="9"/>
  <c r="DD94" i="9"/>
  <c r="CP94" i="9"/>
  <c r="CF94" i="9"/>
  <c r="BV94" i="9"/>
  <c r="BN94" i="9"/>
  <c r="BB94" i="9"/>
  <c r="AU94" i="9"/>
  <c r="AM94" i="9"/>
  <c r="AB94" i="9"/>
  <c r="R94" i="9"/>
  <c r="E94" i="9"/>
  <c r="EF102" i="9"/>
  <c r="DX102" i="9"/>
  <c r="DN102" i="9"/>
  <c r="DD102" i="9"/>
  <c r="CP102" i="9"/>
  <c r="CF102" i="9"/>
  <c r="BV102" i="9"/>
  <c r="BN102" i="9"/>
  <c r="BB102" i="9"/>
  <c r="AU102" i="9"/>
  <c r="AM102" i="9"/>
  <c r="AB102" i="9"/>
  <c r="R102" i="9"/>
  <c r="E102" i="9"/>
  <c r="EF112" i="9"/>
  <c r="DX112" i="9"/>
  <c r="DN112" i="9"/>
  <c r="DD112" i="9"/>
  <c r="CP112" i="9"/>
  <c r="CF112" i="9"/>
  <c r="BV112" i="9"/>
  <c r="BN112" i="9"/>
  <c r="BB112" i="9"/>
  <c r="AU112" i="9"/>
  <c r="AM112" i="9"/>
  <c r="AB112" i="9"/>
  <c r="R112" i="9"/>
  <c r="E112" i="9"/>
  <c r="EF45" i="9"/>
  <c r="DX45" i="9"/>
  <c r="DN45" i="9"/>
  <c r="DD45" i="9"/>
  <c r="CP45" i="9"/>
  <c r="CF45" i="9"/>
  <c r="BV45" i="9"/>
  <c r="BN45" i="9"/>
  <c r="BB45" i="9"/>
  <c r="AU45" i="9"/>
  <c r="AM45" i="9"/>
  <c r="AB45" i="9"/>
  <c r="R45" i="9"/>
  <c r="E45" i="9"/>
  <c r="EF46" i="9"/>
  <c r="DX46" i="9"/>
  <c r="DN46" i="9"/>
  <c r="DD46" i="9"/>
  <c r="CP46" i="9"/>
  <c r="CF46" i="9"/>
  <c r="BV46" i="9"/>
  <c r="BN46" i="9"/>
  <c r="BB46" i="9"/>
  <c r="AU46" i="9"/>
  <c r="AM46" i="9"/>
  <c r="AB46" i="9"/>
  <c r="R46" i="9"/>
  <c r="E46" i="9"/>
  <c r="EF44" i="9"/>
  <c r="DX44" i="9"/>
  <c r="DN44" i="9"/>
  <c r="DD44" i="9"/>
  <c r="CP44" i="9"/>
  <c r="CF44" i="9"/>
  <c r="BV44" i="9"/>
  <c r="BN44" i="9"/>
  <c r="BB44" i="9"/>
  <c r="AU44" i="9"/>
  <c r="AM44" i="9"/>
  <c r="AB44" i="9"/>
  <c r="R44" i="9"/>
  <c r="E44" i="9"/>
  <c r="EF101" i="9"/>
  <c r="DX101" i="9"/>
  <c r="DN101" i="9"/>
  <c r="DD101" i="9"/>
  <c r="CP101" i="9"/>
  <c r="CF101" i="9"/>
  <c r="BV101" i="9"/>
  <c r="BN101" i="9"/>
  <c r="BB101" i="9"/>
  <c r="AU101" i="9"/>
  <c r="AM101" i="9"/>
  <c r="AB101" i="9"/>
  <c r="R101" i="9"/>
  <c r="E101" i="9"/>
  <c r="EF100" i="9"/>
  <c r="DX100" i="9"/>
  <c r="DN100" i="9"/>
  <c r="DD100" i="9"/>
  <c r="CP100" i="9"/>
  <c r="CF100" i="9"/>
  <c r="BV100" i="9"/>
  <c r="BN100" i="9"/>
  <c r="BB100" i="9"/>
  <c r="AU100" i="9"/>
  <c r="AM100" i="9"/>
  <c r="AB100" i="9"/>
  <c r="R100" i="9"/>
  <c r="E100" i="9"/>
  <c r="EF99" i="9"/>
  <c r="DX99" i="9"/>
  <c r="DN99" i="9"/>
  <c r="DD99" i="9"/>
  <c r="CP99" i="9"/>
  <c r="CF99" i="9"/>
  <c r="BV99" i="9"/>
  <c r="BN99" i="9"/>
  <c r="BB99" i="9"/>
  <c r="AU99" i="9"/>
  <c r="AM99" i="9"/>
  <c r="AB99" i="9"/>
  <c r="R99" i="9"/>
  <c r="E99" i="9"/>
  <c r="EF98" i="9"/>
  <c r="DX98" i="9"/>
  <c r="DN98" i="9"/>
  <c r="DD98" i="9"/>
  <c r="CP98" i="9"/>
  <c r="CF98" i="9"/>
  <c r="BV98" i="9"/>
  <c r="BN98" i="9"/>
  <c r="BB98" i="9"/>
  <c r="AU98" i="9"/>
  <c r="AM98" i="9"/>
  <c r="AB98" i="9"/>
  <c r="R98" i="9"/>
  <c r="E98" i="9"/>
  <c r="EF43" i="9"/>
  <c r="DX43" i="9"/>
  <c r="DN43" i="9"/>
  <c r="DD43" i="9"/>
  <c r="CP43" i="9"/>
  <c r="CF43" i="9"/>
  <c r="BV43" i="9"/>
  <c r="BN43" i="9"/>
  <c r="BB43" i="9"/>
  <c r="AU43" i="9"/>
  <c r="AM43" i="9"/>
  <c r="AB43" i="9"/>
  <c r="R43" i="9"/>
  <c r="E43" i="9"/>
  <c r="EF41" i="9"/>
  <c r="DX41" i="9"/>
  <c r="DN41" i="9"/>
  <c r="DD41" i="9"/>
  <c r="CP41" i="9"/>
  <c r="CF41" i="9"/>
  <c r="BV41" i="9"/>
  <c r="BN41" i="9"/>
  <c r="BB41" i="9"/>
  <c r="AU41" i="9"/>
  <c r="AM41" i="9"/>
  <c r="AB41" i="9"/>
  <c r="R41" i="9"/>
  <c r="E41" i="9"/>
  <c r="EF48" i="9"/>
  <c r="DX48" i="9"/>
  <c r="DN48" i="9"/>
  <c r="DD48" i="9"/>
  <c r="CP48" i="9"/>
  <c r="CF48" i="9"/>
  <c r="BV48" i="9"/>
  <c r="BN48" i="9"/>
  <c r="BB48" i="9"/>
  <c r="AU48" i="9"/>
  <c r="AM48" i="9"/>
  <c r="AB48" i="9"/>
  <c r="R48" i="9"/>
  <c r="E48" i="9"/>
  <c r="EF42" i="9"/>
  <c r="DX42" i="9"/>
  <c r="DN42" i="9"/>
  <c r="DD42" i="9"/>
  <c r="CP42" i="9"/>
  <c r="CF42" i="9"/>
  <c r="BV42" i="9"/>
  <c r="BN42" i="9"/>
  <c r="BB42" i="9"/>
  <c r="AU42" i="9"/>
  <c r="AM42" i="9"/>
  <c r="AB42" i="9"/>
  <c r="R42" i="9"/>
  <c r="E42" i="9"/>
  <c r="EF40" i="9"/>
  <c r="DX40" i="9"/>
  <c r="DN40" i="9"/>
  <c r="DD40" i="9"/>
  <c r="CP40" i="9"/>
  <c r="CF40" i="9"/>
  <c r="BV40" i="9"/>
  <c r="BN40" i="9"/>
  <c r="BB40" i="9"/>
  <c r="AU40" i="9"/>
  <c r="AM40" i="9"/>
  <c r="AB40" i="9"/>
  <c r="R40" i="9"/>
  <c r="E40" i="9"/>
  <c r="EF38" i="9"/>
  <c r="DX38" i="9"/>
  <c r="DN38" i="9"/>
  <c r="DD38" i="9"/>
  <c r="CP38" i="9"/>
  <c r="CF38" i="9"/>
  <c r="BV38" i="9"/>
  <c r="BN38" i="9"/>
  <c r="BB38" i="9"/>
  <c r="AU38" i="9"/>
  <c r="AM38" i="9"/>
  <c r="AB38" i="9"/>
  <c r="R38" i="9"/>
  <c r="E38" i="9"/>
  <c r="EF37" i="9"/>
  <c r="DX37" i="9"/>
  <c r="DN37" i="9"/>
  <c r="DD37" i="9"/>
  <c r="CP37" i="9"/>
  <c r="CF37" i="9"/>
  <c r="BV37" i="9"/>
  <c r="BN37" i="9"/>
  <c r="BB37" i="9"/>
  <c r="AU37" i="9"/>
  <c r="AM37" i="9"/>
  <c r="AB37" i="9"/>
  <c r="R37" i="9"/>
  <c r="E37" i="9"/>
  <c r="EF36" i="9"/>
  <c r="DX36" i="9"/>
  <c r="DN36" i="9"/>
  <c r="DD36" i="9"/>
  <c r="CP36" i="9"/>
  <c r="CF36" i="9"/>
  <c r="BV36" i="9"/>
  <c r="BN36" i="9"/>
  <c r="BB36" i="9"/>
  <c r="AU36" i="9"/>
  <c r="AM36" i="9"/>
  <c r="AB36" i="9"/>
  <c r="R36" i="9"/>
  <c r="E36" i="9"/>
  <c r="EF34" i="9"/>
  <c r="DX34" i="9"/>
  <c r="DN34" i="9"/>
  <c r="DD34" i="9"/>
  <c r="CP34" i="9"/>
  <c r="CF34" i="9"/>
  <c r="BV34" i="9"/>
  <c r="BN34" i="9"/>
  <c r="BB34" i="9"/>
  <c r="AU34" i="9"/>
  <c r="AM34" i="9"/>
  <c r="AB34" i="9"/>
  <c r="R34" i="9"/>
  <c r="E34" i="9"/>
  <c r="EF24" i="9"/>
  <c r="DX24" i="9"/>
  <c r="DN24" i="9"/>
  <c r="DD24" i="9"/>
  <c r="CP24" i="9"/>
  <c r="CF24" i="9"/>
  <c r="BV24" i="9"/>
  <c r="BN24" i="9"/>
  <c r="BB24" i="9"/>
  <c r="AU24" i="9"/>
  <c r="AM24" i="9"/>
  <c r="AB24" i="9"/>
  <c r="R24" i="9"/>
  <c r="E24" i="9"/>
  <c r="EF31" i="9"/>
  <c r="DX31" i="9"/>
  <c r="DN31" i="9"/>
  <c r="DD31" i="9"/>
  <c r="CP31" i="9"/>
  <c r="CF31" i="9"/>
  <c r="BV31" i="9"/>
  <c r="BN31" i="9"/>
  <c r="BB31" i="9"/>
  <c r="AU31" i="9"/>
  <c r="AM31" i="9"/>
  <c r="AB31" i="9"/>
  <c r="R31" i="9"/>
  <c r="E31" i="9"/>
  <c r="EF30" i="9"/>
  <c r="DX30" i="9"/>
  <c r="DN30" i="9"/>
  <c r="DD30" i="9"/>
  <c r="CP30" i="9"/>
  <c r="CF30" i="9"/>
  <c r="BV30" i="9"/>
  <c r="BN30" i="9"/>
  <c r="BB30" i="9"/>
  <c r="AU30" i="9"/>
  <c r="AM30" i="9"/>
  <c r="AB30" i="9"/>
  <c r="R30" i="9"/>
  <c r="E30" i="9"/>
  <c r="EF32" i="9"/>
  <c r="DX32" i="9"/>
  <c r="DN32" i="9"/>
  <c r="DD32" i="9"/>
  <c r="CP32" i="9"/>
  <c r="CF32" i="9"/>
  <c r="BV32" i="9"/>
  <c r="BN32" i="9"/>
  <c r="BB32" i="9"/>
  <c r="AU32" i="9"/>
  <c r="AM32" i="9"/>
  <c r="AB32" i="9"/>
  <c r="R32" i="9"/>
  <c r="E32" i="9"/>
  <c r="EF33" i="9"/>
  <c r="DX33" i="9"/>
  <c r="DN33" i="9"/>
  <c r="DD33" i="9"/>
  <c r="CP33" i="9"/>
  <c r="CF33" i="9"/>
  <c r="BV33" i="9"/>
  <c r="BN33" i="9"/>
  <c r="BB33" i="9"/>
  <c r="AU33" i="9"/>
  <c r="AM33" i="9"/>
  <c r="AB33" i="9"/>
  <c r="R33" i="9"/>
  <c r="E33" i="9"/>
  <c r="EF29" i="9"/>
  <c r="DX29" i="9"/>
  <c r="DN29" i="9"/>
  <c r="DD29" i="9"/>
  <c r="CP29" i="9"/>
  <c r="CF29" i="9"/>
  <c r="BV29" i="9"/>
  <c r="BN29" i="9"/>
  <c r="BB29" i="9"/>
  <c r="AU29" i="9"/>
  <c r="AM29" i="9"/>
  <c r="AB29" i="9"/>
  <c r="R29" i="9"/>
  <c r="E29" i="9"/>
  <c r="EF28" i="9"/>
  <c r="DX28" i="9"/>
  <c r="DN28" i="9"/>
  <c r="DD28" i="9"/>
  <c r="CP28" i="9"/>
  <c r="CF28" i="9"/>
  <c r="BV28" i="9"/>
  <c r="BN28" i="9"/>
  <c r="BB28" i="9"/>
  <c r="AU28" i="9"/>
  <c r="AM28" i="9"/>
  <c r="AB28" i="9"/>
  <c r="R28" i="9"/>
  <c r="E28" i="9"/>
  <c r="EF27" i="9"/>
  <c r="DX27" i="9"/>
  <c r="DN27" i="9"/>
  <c r="DD27" i="9"/>
  <c r="CP27" i="9"/>
  <c r="CF27" i="9"/>
  <c r="BV27" i="9"/>
  <c r="BN27" i="9"/>
  <c r="BB27" i="9"/>
  <c r="AU27" i="9"/>
  <c r="AM27" i="9"/>
  <c r="AB27" i="9"/>
  <c r="R27" i="9"/>
  <c r="E27" i="9"/>
  <c r="EF26" i="9"/>
  <c r="DX26" i="9"/>
  <c r="DN26" i="9"/>
  <c r="DD26" i="9"/>
  <c r="CP26" i="9"/>
  <c r="CF26" i="9"/>
  <c r="BV26" i="9"/>
  <c r="BN26" i="9"/>
  <c r="BB26" i="9"/>
  <c r="AU26" i="9"/>
  <c r="AM26" i="9"/>
  <c r="AB26" i="9"/>
  <c r="R26" i="9"/>
  <c r="E26" i="9"/>
  <c r="EF25" i="9"/>
  <c r="DX25" i="9"/>
  <c r="DN25" i="9"/>
  <c r="DD25" i="9"/>
  <c r="CP25" i="9"/>
  <c r="CF25" i="9"/>
  <c r="BV25" i="9"/>
  <c r="BN25" i="9"/>
  <c r="BB25" i="9"/>
  <c r="AU25" i="9"/>
  <c r="AM25" i="9"/>
  <c r="AB25" i="9"/>
  <c r="R25" i="9"/>
  <c r="E25" i="9"/>
  <c r="EF23" i="9"/>
  <c r="DX23" i="9"/>
  <c r="DN23" i="9"/>
  <c r="DD23" i="9"/>
  <c r="CP23" i="9"/>
  <c r="CF23" i="9"/>
  <c r="BV23" i="9"/>
  <c r="BN23" i="9"/>
  <c r="BB23" i="9"/>
  <c r="AU23" i="9"/>
  <c r="AM23" i="9"/>
  <c r="AB23" i="9"/>
  <c r="R23" i="9"/>
  <c r="E23" i="9"/>
  <c r="EF22" i="9"/>
  <c r="DX22" i="9"/>
  <c r="DN22" i="9"/>
  <c r="DD22" i="9"/>
  <c r="CP22" i="9"/>
  <c r="CF22" i="9"/>
  <c r="BV22" i="9"/>
  <c r="BN22" i="9"/>
  <c r="BB22" i="9"/>
  <c r="AU22" i="9"/>
  <c r="AM22" i="9"/>
  <c r="AB22" i="9"/>
  <c r="R22" i="9"/>
  <c r="E22" i="9"/>
  <c r="EF21" i="9"/>
  <c r="DX21" i="9"/>
  <c r="DN21" i="9"/>
  <c r="DD21" i="9"/>
  <c r="CP21" i="9"/>
  <c r="CF21" i="9"/>
  <c r="BV21" i="9"/>
  <c r="BN21" i="9"/>
  <c r="BB21" i="9"/>
  <c r="AU21" i="9"/>
  <c r="AM21" i="9"/>
  <c r="AB21" i="9"/>
  <c r="R21" i="9"/>
  <c r="E21" i="9"/>
  <c r="EF20" i="9"/>
  <c r="DX20" i="9"/>
  <c r="DN20" i="9"/>
  <c r="DD20" i="9"/>
  <c r="CP20" i="9"/>
  <c r="CF20" i="9"/>
  <c r="BV20" i="9"/>
  <c r="BN20" i="9"/>
  <c r="BB20" i="9"/>
  <c r="AU20" i="9"/>
  <c r="AM20" i="9"/>
  <c r="AB20" i="9"/>
  <c r="R20" i="9"/>
  <c r="E20" i="9"/>
  <c r="EF19" i="9"/>
  <c r="DX19" i="9"/>
  <c r="DN19" i="9"/>
  <c r="DD19" i="9"/>
  <c r="CP19" i="9"/>
  <c r="CF19" i="9"/>
  <c r="BV19" i="9"/>
  <c r="BN19" i="9"/>
  <c r="BB19" i="9"/>
  <c r="AU19" i="9"/>
  <c r="AM19" i="9"/>
  <c r="AB19" i="9"/>
  <c r="R19" i="9"/>
  <c r="E19" i="9"/>
  <c r="EF18" i="9"/>
  <c r="DX18" i="9"/>
  <c r="DN18" i="9"/>
  <c r="DD18" i="9"/>
  <c r="CP18" i="9"/>
  <c r="CF18" i="9"/>
  <c r="BV18" i="9"/>
  <c r="BN18" i="9"/>
  <c r="BB18" i="9"/>
  <c r="AU18" i="9"/>
  <c r="AM18" i="9"/>
  <c r="AB18" i="9"/>
  <c r="R18" i="9"/>
  <c r="E18" i="9"/>
  <c r="EF17" i="9"/>
  <c r="DX17" i="9"/>
  <c r="DN17" i="9"/>
  <c r="DD17" i="9"/>
  <c r="CP17" i="9"/>
  <c r="CF17" i="9"/>
  <c r="BV17" i="9"/>
  <c r="BN17" i="9"/>
  <c r="BB17" i="9"/>
  <c r="AU17" i="9"/>
  <c r="AM17" i="9"/>
  <c r="AB17" i="9"/>
  <c r="R17" i="9"/>
  <c r="E17" i="9"/>
  <c r="EF16" i="9"/>
  <c r="DX16" i="9"/>
  <c r="DN16" i="9"/>
  <c r="DD16" i="9"/>
  <c r="CP16" i="9"/>
  <c r="CF16" i="9"/>
  <c r="BV16" i="9"/>
  <c r="BN16" i="9"/>
  <c r="BB16" i="9"/>
  <c r="AU16" i="9"/>
  <c r="AM16" i="9"/>
  <c r="AB16" i="9"/>
  <c r="R16" i="9"/>
  <c r="E16" i="9"/>
  <c r="EF15" i="9"/>
  <c r="DX15" i="9"/>
  <c r="DN15" i="9"/>
  <c r="DD15" i="9"/>
  <c r="CP15" i="9"/>
  <c r="CF15" i="9"/>
  <c r="BV15" i="9"/>
  <c r="BN15" i="9"/>
  <c r="BB15" i="9"/>
  <c r="AU15" i="9"/>
  <c r="AM15" i="9"/>
  <c r="AB15" i="9"/>
  <c r="R15" i="9"/>
  <c r="E15" i="9"/>
  <c r="EF14" i="9"/>
  <c r="DX14" i="9"/>
  <c r="DN14" i="9"/>
  <c r="DD14" i="9"/>
  <c r="CP14" i="9"/>
  <c r="CF14" i="9"/>
  <c r="BV14" i="9"/>
  <c r="BN14" i="9"/>
  <c r="BB14" i="9"/>
  <c r="AU14" i="9"/>
  <c r="AM14" i="9"/>
  <c r="AB14" i="9"/>
  <c r="R14" i="9"/>
  <c r="E14" i="9"/>
  <c r="EF13" i="9"/>
  <c r="DX13" i="9"/>
  <c r="DN13" i="9"/>
  <c r="DD13" i="9"/>
  <c r="CP13" i="9"/>
  <c r="CF13" i="9"/>
  <c r="BV13" i="9"/>
  <c r="BN13" i="9"/>
  <c r="BB13" i="9"/>
  <c r="AU13" i="9"/>
  <c r="AM13" i="9"/>
  <c r="AB13" i="9"/>
  <c r="R13" i="9"/>
  <c r="E13" i="9"/>
  <c r="EF12" i="9"/>
  <c r="DX12" i="9"/>
  <c r="DN12" i="9"/>
  <c r="DD12" i="9"/>
  <c r="CP12" i="9"/>
  <c r="CF12" i="9"/>
  <c r="BV12" i="9"/>
  <c r="BN12" i="9"/>
  <c r="BB12" i="9"/>
  <c r="AU12" i="9"/>
  <c r="AM12" i="9"/>
  <c r="AB12" i="9"/>
  <c r="R12" i="9"/>
  <c r="E12" i="9"/>
  <c r="EF11" i="9"/>
  <c r="DX11" i="9"/>
  <c r="DN11" i="9"/>
  <c r="DD11" i="9"/>
  <c r="CP11" i="9"/>
  <c r="CF11" i="9"/>
  <c r="BV11" i="9"/>
  <c r="BN11" i="9"/>
  <c r="BB11" i="9"/>
  <c r="AU11" i="9"/>
  <c r="AM11" i="9"/>
  <c r="AB11" i="9"/>
  <c r="R11" i="9"/>
  <c r="E11" i="9"/>
  <c r="EF69" i="9"/>
  <c r="DX69" i="9"/>
  <c r="DN69" i="9"/>
  <c r="DD69" i="9"/>
  <c r="CP69" i="9"/>
  <c r="CF69" i="9"/>
  <c r="BV69" i="9"/>
  <c r="BN69" i="9"/>
  <c r="BB69" i="9"/>
  <c r="AU69" i="9"/>
  <c r="AM69" i="9"/>
  <c r="AB69" i="9"/>
  <c r="R69" i="9"/>
  <c r="E69" i="9"/>
  <c r="EF10" i="9"/>
  <c r="DX10" i="9"/>
  <c r="DN10" i="9"/>
  <c r="DD10" i="9"/>
  <c r="CP10" i="9"/>
  <c r="CF10" i="9"/>
  <c r="BV10" i="9"/>
  <c r="BN10" i="9"/>
  <c r="BB10" i="9"/>
  <c r="AU10" i="9"/>
  <c r="AM10" i="9"/>
  <c r="AB10" i="9"/>
  <c r="R10" i="9"/>
  <c r="E10" i="9"/>
  <c r="EF9" i="9"/>
  <c r="DX9" i="9"/>
  <c r="DN9" i="9"/>
  <c r="DD9" i="9"/>
  <c r="CP9" i="9"/>
  <c r="CF9" i="9"/>
  <c r="BV9" i="9"/>
  <c r="BN9" i="9"/>
  <c r="BB9" i="9"/>
  <c r="AU9" i="9"/>
  <c r="AM9" i="9"/>
  <c r="AB9" i="9"/>
  <c r="R9" i="9"/>
  <c r="E9" i="9"/>
  <c r="EF8" i="9"/>
  <c r="DX8" i="9"/>
  <c r="DN8" i="9"/>
  <c r="DD8" i="9"/>
  <c r="CP8" i="9"/>
  <c r="CF8" i="9"/>
  <c r="BV8" i="9"/>
  <c r="BN8" i="9"/>
  <c r="BB8" i="9"/>
  <c r="AU8" i="9"/>
  <c r="AM8" i="9"/>
  <c r="AB8" i="9"/>
  <c r="R8" i="9"/>
  <c r="E8" i="9"/>
  <c r="EF7" i="9"/>
  <c r="DX7" i="9"/>
  <c r="DN7" i="9"/>
  <c r="DD7" i="9"/>
  <c r="CP7" i="9"/>
  <c r="CF7" i="9"/>
  <c r="BV7" i="9"/>
  <c r="BN7" i="9"/>
  <c r="BB7" i="9"/>
  <c r="AU7" i="9"/>
  <c r="AM7" i="9"/>
  <c r="AB7" i="9"/>
  <c r="R7" i="9"/>
  <c r="E7" i="9"/>
  <c r="EF6" i="9"/>
  <c r="DX6" i="9"/>
  <c r="DN6" i="9"/>
  <c r="DD6" i="9"/>
  <c r="CP6" i="9"/>
  <c r="CF6" i="9"/>
  <c r="BV6" i="9"/>
  <c r="BN6" i="9"/>
  <c r="BB6" i="9"/>
  <c r="AU6" i="9"/>
  <c r="AM6" i="9"/>
  <c r="AB6" i="9"/>
  <c r="R6" i="9"/>
  <c r="E6" i="9"/>
  <c r="EF5" i="9"/>
  <c r="DX5" i="9"/>
  <c r="DN5" i="9"/>
  <c r="DD5" i="9"/>
  <c r="CP5" i="9"/>
  <c r="CF5" i="9"/>
  <c r="BV5" i="9"/>
  <c r="BN5" i="9"/>
  <c r="BB5" i="9"/>
  <c r="AU5" i="9"/>
  <c r="AM5" i="9"/>
  <c r="AB5" i="9"/>
  <c r="R5" i="9"/>
  <c r="E5" i="9"/>
  <c r="EF77" i="9"/>
  <c r="DX77" i="9"/>
  <c r="DN77" i="9"/>
  <c r="DD77" i="9"/>
  <c r="CP77" i="9"/>
  <c r="CF77" i="9"/>
  <c r="BV77" i="9"/>
  <c r="BN77" i="9"/>
  <c r="BB77" i="9"/>
  <c r="AU77" i="9"/>
  <c r="AM77" i="9"/>
  <c r="AB77" i="9"/>
  <c r="R77" i="9"/>
  <c r="E77" i="9"/>
  <c r="EF75" i="9"/>
  <c r="DX75" i="9"/>
  <c r="DN75" i="9"/>
  <c r="DD75" i="9"/>
  <c r="CP75" i="9"/>
  <c r="CF75" i="9"/>
  <c r="BV75" i="9"/>
  <c r="BN75" i="9"/>
  <c r="BB75" i="9"/>
  <c r="AU75" i="9"/>
  <c r="AM75" i="9"/>
  <c r="AB75" i="9"/>
  <c r="R75" i="9"/>
  <c r="E75" i="9"/>
  <c r="EF2" i="9"/>
  <c r="DX2" i="9"/>
  <c r="DN2" i="9"/>
  <c r="DD2" i="9"/>
  <c r="CP2" i="9"/>
  <c r="CF2" i="9"/>
  <c r="BV2" i="9"/>
  <c r="BN2" i="9"/>
  <c r="BB2" i="9"/>
  <c r="AU2" i="9"/>
  <c r="AM2" i="9"/>
  <c r="AB2" i="9"/>
  <c r="R2" i="9"/>
  <c r="E2" i="9"/>
  <c r="ER184" i="9" l="1"/>
  <c r="EQ184" i="9"/>
  <c r="EQ187" i="9"/>
  <c r="ER187" i="9"/>
  <c r="EQ186" i="9"/>
  <c r="ER186" i="9"/>
  <c r="ER191" i="9"/>
  <c r="EQ191" i="9"/>
  <c r="EQ188" i="9"/>
  <c r="ER188" i="9"/>
  <c r="ER185" i="9"/>
  <c r="EQ185" i="9"/>
  <c r="EQ181" i="9"/>
  <c r="ER181" i="9"/>
  <c r="EQ183" i="9"/>
  <c r="ER183" i="9"/>
  <c r="ER179" i="9"/>
  <c r="EQ179" i="9"/>
  <c r="ER48" i="9"/>
  <c r="EQ48" i="9"/>
  <c r="ER182" i="9"/>
  <c r="EQ182" i="9"/>
  <c r="EQ178" i="9"/>
  <c r="ER178" i="9"/>
  <c r="ER180" i="9"/>
  <c r="EQ180" i="9"/>
  <c r="EQ99" i="9"/>
  <c r="ER177" i="9"/>
  <c r="EQ177" i="9"/>
  <c r="EQ176" i="9"/>
  <c r="ER176" i="9"/>
  <c r="EQ175" i="9"/>
  <c r="ER175" i="9"/>
  <c r="ER174" i="9"/>
  <c r="EQ174" i="9"/>
  <c r="ER173" i="9"/>
  <c r="EQ173" i="9"/>
  <c r="ER171" i="9"/>
  <c r="EQ171" i="9"/>
  <c r="ER170" i="9"/>
  <c r="EQ170" i="9"/>
  <c r="EQ37" i="9"/>
  <c r="EQ169" i="9"/>
  <c r="ER169" i="9"/>
  <c r="EQ123" i="9"/>
  <c r="ER123" i="9"/>
  <c r="ER168" i="9"/>
  <c r="EQ168" i="9"/>
  <c r="ER172" i="9"/>
  <c r="EQ172" i="9"/>
  <c r="ER37" i="9"/>
  <c r="ER250" i="9"/>
  <c r="EQ62" i="9"/>
  <c r="ER115" i="9"/>
  <c r="ER119" i="9"/>
  <c r="ER127" i="9"/>
  <c r="EQ227" i="9"/>
  <c r="ER231" i="9"/>
  <c r="ER235" i="9"/>
  <c r="ER2" i="9"/>
  <c r="ER6" i="9"/>
  <c r="EQ18" i="9"/>
  <c r="ER17" i="9"/>
  <c r="ER135" i="9"/>
  <c r="ER239" i="9"/>
  <c r="ER131" i="9"/>
  <c r="ER143" i="9"/>
  <c r="EQ46" i="9"/>
  <c r="EQ53" i="9"/>
  <c r="EQ61" i="9"/>
  <c r="ER62" i="9"/>
  <c r="ER152" i="9"/>
  <c r="ER155" i="9"/>
  <c r="ER164" i="9"/>
  <c r="ER243" i="9"/>
  <c r="ER41" i="9"/>
  <c r="EQ60" i="9"/>
  <c r="ER3" i="9"/>
  <c r="EQ45" i="9"/>
  <c r="ER46" i="9"/>
  <c r="EQ228" i="9"/>
  <c r="ER232" i="9"/>
  <c r="ER236" i="9"/>
  <c r="ER240" i="9"/>
  <c r="ER247" i="9"/>
  <c r="ER71" i="9"/>
  <c r="ER75" i="9"/>
  <c r="ER151" i="9"/>
  <c r="ER159" i="9"/>
  <c r="ER228" i="9"/>
  <c r="EQ44" i="9"/>
  <c r="ER246" i="9"/>
  <c r="EQ13" i="9"/>
  <c r="EQ29" i="9"/>
  <c r="EQ38" i="9"/>
  <c r="EQ52" i="9"/>
  <c r="EQ70" i="9"/>
  <c r="EQ78" i="9"/>
  <c r="EQ86" i="9"/>
  <c r="ER103" i="9"/>
  <c r="ER114" i="9"/>
  <c r="ER116" i="9"/>
  <c r="ER118" i="9"/>
  <c r="ER124" i="9"/>
  <c r="ER126" i="9"/>
  <c r="ER132" i="9"/>
  <c r="ER134" i="9"/>
  <c r="ER138" i="9"/>
  <c r="ER142" i="9"/>
  <c r="ER146" i="9"/>
  <c r="ER154" i="9"/>
  <c r="ER162" i="9"/>
  <c r="EQ246" i="9"/>
  <c r="ER40" i="9"/>
  <c r="ER139" i="9"/>
  <c r="ER230" i="9"/>
  <c r="ER234" i="9"/>
  <c r="ER238" i="9"/>
  <c r="ER242" i="9"/>
  <c r="ER7" i="9"/>
  <c r="EQ10" i="9"/>
  <c r="EQ12" i="9"/>
  <c r="EQ20" i="9"/>
  <c r="EQ28" i="9"/>
  <c r="EQ30" i="9"/>
  <c r="EQ36" i="9"/>
  <c r="ER56" i="9"/>
  <c r="ER60" i="9"/>
  <c r="EQ77" i="9"/>
  <c r="ER85" i="9"/>
  <c r="ER117" i="9"/>
  <c r="ER121" i="9"/>
  <c r="ER122" i="9"/>
  <c r="ER125" i="9"/>
  <c r="ER129" i="9"/>
  <c r="ER130" i="9"/>
  <c r="ER133" i="9"/>
  <c r="ER141" i="9"/>
  <c r="ER147" i="9"/>
  <c r="ER149" i="9"/>
  <c r="ER161" i="9"/>
  <c r="ER165" i="9"/>
  <c r="EQ69" i="9"/>
  <c r="EQ85" i="9"/>
  <c r="ER158" i="9"/>
  <c r="EQ14" i="9"/>
  <c r="ER5" i="9"/>
  <c r="ER22" i="9"/>
  <c r="ER26" i="9"/>
  <c r="EQ54" i="9"/>
  <c r="EQ68" i="9"/>
  <c r="EQ76" i="9"/>
  <c r="EQ84" i="9"/>
  <c r="ER120" i="9"/>
  <c r="ER128" i="9"/>
  <c r="ER136" i="9"/>
  <c r="ER140" i="9"/>
  <c r="ER144" i="9"/>
  <c r="ER145" i="9"/>
  <c r="ER148" i="9"/>
  <c r="ER156" i="9"/>
  <c r="EQ5" i="9"/>
  <c r="ER21" i="9"/>
  <c r="ER20" i="9"/>
  <c r="ER29" i="9"/>
  <c r="ER34" i="9"/>
  <c r="ER49" i="9"/>
  <c r="ER54" i="9"/>
  <c r="ER64" i="9"/>
  <c r="ER68" i="9"/>
  <c r="ER79" i="9"/>
  <c r="ER83" i="9"/>
  <c r="EQ121" i="9"/>
  <c r="EQ129" i="9"/>
  <c r="EQ137" i="9"/>
  <c r="EQ144" i="9"/>
  <c r="EQ151" i="9"/>
  <c r="ER10" i="9"/>
  <c r="EQ4" i="9"/>
  <c r="ER9" i="9"/>
  <c r="ER15" i="9"/>
  <c r="ER24" i="9"/>
  <c r="ER28" i="9"/>
  <c r="ER39" i="9"/>
  <c r="ER43" i="9"/>
  <c r="ER53" i="9"/>
  <c r="ER58" i="9"/>
  <c r="ER73" i="9"/>
  <c r="ER78" i="9"/>
  <c r="ER92" i="9"/>
  <c r="ER96" i="9"/>
  <c r="ER101" i="9"/>
  <c r="ER105" i="9"/>
  <c r="ER109" i="9"/>
  <c r="ER113" i="9"/>
  <c r="EQ120" i="9"/>
  <c r="EQ128" i="9"/>
  <c r="EQ136" i="9"/>
  <c r="ER137" i="9"/>
  <c r="EQ143" i="9"/>
  <c r="EQ157" i="9"/>
  <c r="EQ163" i="9"/>
  <c r="ER25" i="9"/>
  <c r="ER4" i="9"/>
  <c r="ER14" i="9"/>
  <c r="ER19" i="9"/>
  <c r="ER33" i="9"/>
  <c r="ER38" i="9"/>
  <c r="ER52" i="9"/>
  <c r="ER63" i="9"/>
  <c r="ER67" i="9"/>
  <c r="ER77" i="9"/>
  <c r="ER82" i="9"/>
  <c r="EQ119" i="9"/>
  <c r="EQ127" i="9"/>
  <c r="EQ135" i="9"/>
  <c r="EQ142" i="9"/>
  <c r="EQ150" i="9"/>
  <c r="EQ156" i="9"/>
  <c r="ER157" i="9"/>
  <c r="EQ162" i="9"/>
  <c r="ER163" i="9"/>
  <c r="EQ2" i="9"/>
  <c r="ER8" i="9"/>
  <c r="ER13" i="9"/>
  <c r="ER18" i="9"/>
  <c r="ER23" i="9"/>
  <c r="ER27" i="9"/>
  <c r="ER42" i="9"/>
  <c r="ER57" i="9"/>
  <c r="ER72" i="9"/>
  <c r="ER76" i="9"/>
  <c r="ER87" i="9"/>
  <c r="ER91" i="9"/>
  <c r="ER95" i="9"/>
  <c r="ER100" i="9"/>
  <c r="ER104" i="9"/>
  <c r="ER108" i="9"/>
  <c r="ER112" i="9"/>
  <c r="EQ118" i="9"/>
  <c r="EQ126" i="9"/>
  <c r="EQ134" i="9"/>
  <c r="EQ141" i="9"/>
  <c r="EQ149" i="9"/>
  <c r="ER150" i="9"/>
  <c r="EQ155" i="9"/>
  <c r="EQ161" i="9"/>
  <c r="ER16" i="9"/>
  <c r="ER30" i="9"/>
  <c r="EQ3" i="9"/>
  <c r="ER12" i="9"/>
  <c r="ER32" i="9"/>
  <c r="ER36" i="9"/>
  <c r="ER47" i="9"/>
  <c r="ER51" i="9"/>
  <c r="ER61" i="9"/>
  <c r="ER66" i="9"/>
  <c r="ER81" i="9"/>
  <c r="ER86" i="9"/>
  <c r="EQ117" i="9"/>
  <c r="EQ125" i="9"/>
  <c r="EQ133" i="9"/>
  <c r="EQ140" i="9"/>
  <c r="EQ148" i="9"/>
  <c r="EQ154" i="9"/>
  <c r="ER94" i="9"/>
  <c r="ER107" i="9"/>
  <c r="ER111" i="9"/>
  <c r="EQ116" i="9"/>
  <c r="EQ124" i="9"/>
  <c r="EQ132" i="9"/>
  <c r="EQ139" i="9"/>
  <c r="EQ147" i="9"/>
  <c r="EQ160" i="9"/>
  <c r="EQ165" i="9"/>
  <c r="ER90" i="9"/>
  <c r="ER98" i="9"/>
  <c r="EQ6" i="9"/>
  <c r="ER11" i="9"/>
  <c r="ER31" i="9"/>
  <c r="ER35" i="9"/>
  <c r="ER45" i="9"/>
  <c r="ER50" i="9"/>
  <c r="ER65" i="9"/>
  <c r="ER70" i="9"/>
  <c r="ER80" i="9"/>
  <c r="ER84" i="9"/>
  <c r="EQ115" i="9"/>
  <c r="EQ131" i="9"/>
  <c r="EQ138" i="9"/>
  <c r="EQ146" i="9"/>
  <c r="EQ153" i="9"/>
  <c r="EQ159" i="9"/>
  <c r="ER160" i="9"/>
  <c r="EQ164" i="9"/>
  <c r="ER44" i="9"/>
  <c r="ER55" i="9"/>
  <c r="ER59" i="9"/>
  <c r="ER69" i="9"/>
  <c r="ER74" i="9"/>
  <c r="ER89" i="9"/>
  <c r="ER93" i="9"/>
  <c r="ER97" i="9"/>
  <c r="ER102" i="9"/>
  <c r="ER106" i="9"/>
  <c r="ER110" i="9"/>
  <c r="EQ114" i="9"/>
  <c r="EQ122" i="9"/>
  <c r="EQ130" i="9"/>
  <c r="EQ145" i="9"/>
  <c r="EQ152" i="9"/>
  <c r="ER153" i="9"/>
  <c r="EQ158" i="9"/>
  <c r="EQ11" i="9"/>
  <c r="EQ19" i="9"/>
  <c r="EQ27" i="9"/>
  <c r="EQ35" i="9"/>
  <c r="EQ43" i="9"/>
  <c r="EQ51" i="9"/>
  <c r="EQ59" i="9"/>
  <c r="EQ67" i="9"/>
  <c r="EQ75" i="9"/>
  <c r="EQ83" i="9"/>
  <c r="EQ26" i="9"/>
  <c r="EQ34" i="9"/>
  <c r="EQ42" i="9"/>
  <c r="EQ50" i="9"/>
  <c r="EQ58" i="9"/>
  <c r="EQ66" i="9"/>
  <c r="EQ74" i="9"/>
  <c r="EQ82" i="9"/>
  <c r="EQ9" i="9"/>
  <c r="EQ17" i="9"/>
  <c r="EQ25" i="9"/>
  <c r="EQ33" i="9"/>
  <c r="EQ41" i="9"/>
  <c r="EQ49" i="9"/>
  <c r="EQ57" i="9"/>
  <c r="EQ65" i="9"/>
  <c r="EQ73" i="9"/>
  <c r="EQ81" i="9"/>
  <c r="EQ8" i="9"/>
  <c r="EQ16" i="9"/>
  <c r="EQ24" i="9"/>
  <c r="EQ32" i="9"/>
  <c r="EQ40" i="9"/>
  <c r="EQ56" i="9"/>
  <c r="EQ64" i="9"/>
  <c r="EQ72" i="9"/>
  <c r="EQ80" i="9"/>
  <c r="ER88" i="9"/>
  <c r="EQ88" i="9"/>
  <c r="EQ22" i="9"/>
  <c r="EQ21" i="9"/>
  <c r="EQ7" i="9"/>
  <c r="EQ15" i="9"/>
  <c r="EQ23" i="9"/>
  <c r="EQ31" i="9"/>
  <c r="EQ39" i="9"/>
  <c r="EQ47" i="9"/>
  <c r="EQ55" i="9"/>
  <c r="EQ63" i="9"/>
  <c r="EQ71" i="9"/>
  <c r="EQ79" i="9"/>
  <c r="EQ87" i="9"/>
  <c r="EQ89" i="9"/>
  <c r="EQ90" i="9"/>
  <c r="EQ91" i="9"/>
  <c r="EQ92" i="9"/>
  <c r="EQ93" i="9"/>
  <c r="EQ94" i="9"/>
  <c r="EQ95" i="9"/>
  <c r="EQ96" i="9"/>
  <c r="EQ97" i="9"/>
  <c r="EQ98" i="9"/>
  <c r="EQ100" i="9"/>
  <c r="EQ101" i="9"/>
  <c r="EQ102" i="9"/>
  <c r="EQ103" i="9"/>
  <c r="EQ104" i="9"/>
  <c r="EQ105" i="9"/>
  <c r="EQ106" i="9"/>
  <c r="EQ107" i="9"/>
  <c r="EQ108" i="9"/>
  <c r="EQ109" i="9"/>
  <c r="EQ110" i="9"/>
  <c r="EQ111" i="9"/>
  <c r="EQ112" i="9"/>
  <c r="EQ113" i="9"/>
  <c r="ER193" i="9"/>
  <c r="EQ193" i="9"/>
  <c r="ER197" i="9"/>
  <c r="EQ197" i="9"/>
  <c r="ER201" i="9"/>
  <c r="EQ201" i="9"/>
  <c r="ER205" i="9"/>
  <c r="EQ205" i="9"/>
  <c r="ER209" i="9"/>
  <c r="EQ209" i="9"/>
  <c r="ER213" i="9"/>
  <c r="EQ213" i="9"/>
  <c r="ER217" i="9"/>
  <c r="EQ217" i="9"/>
  <c r="ER221" i="9"/>
  <c r="EQ221" i="9"/>
  <c r="ER225" i="9"/>
  <c r="EQ225" i="9"/>
  <c r="ER229" i="9"/>
  <c r="ER244" i="9"/>
  <c r="ER192" i="9"/>
  <c r="EQ192" i="9"/>
  <c r="ER196" i="9"/>
  <c r="EQ196" i="9"/>
  <c r="ER200" i="9"/>
  <c r="EQ200" i="9"/>
  <c r="ER208" i="9"/>
  <c r="EQ208" i="9"/>
  <c r="ER216" i="9"/>
  <c r="EQ216" i="9"/>
  <c r="ER224" i="9"/>
  <c r="EQ224" i="9"/>
  <c r="ER167" i="9"/>
  <c r="EQ167" i="9"/>
  <c r="ER195" i="9"/>
  <c r="EQ195" i="9"/>
  <c r="ER199" i="9"/>
  <c r="EQ199" i="9"/>
  <c r="ER203" i="9"/>
  <c r="EQ203" i="9"/>
  <c r="ER207" i="9"/>
  <c r="EQ207" i="9"/>
  <c r="ER211" i="9"/>
  <c r="EQ211" i="9"/>
  <c r="ER215" i="9"/>
  <c r="EQ215" i="9"/>
  <c r="ER219" i="9"/>
  <c r="EQ219" i="9"/>
  <c r="ER223" i="9"/>
  <c r="EQ223" i="9"/>
  <c r="ER227" i="9"/>
  <c r="ER249" i="9"/>
  <c r="ER204" i="9"/>
  <c r="EQ204" i="9"/>
  <c r="ER212" i="9"/>
  <c r="EQ212" i="9"/>
  <c r="ER220" i="9"/>
  <c r="EQ220" i="9"/>
  <c r="ER166" i="9"/>
  <c r="EQ166" i="9"/>
  <c r="ER194" i="9"/>
  <c r="EQ194" i="9"/>
  <c r="ER198" i="9"/>
  <c r="EQ198" i="9"/>
  <c r="ER202" i="9"/>
  <c r="EQ202" i="9"/>
  <c r="ER206" i="9"/>
  <c r="EQ206" i="9"/>
  <c r="ER210" i="9"/>
  <c r="EQ210" i="9"/>
  <c r="ER214" i="9"/>
  <c r="EQ214" i="9"/>
  <c r="ER218" i="9"/>
  <c r="EQ218" i="9"/>
  <c r="ER222" i="9"/>
  <c r="EQ222" i="9"/>
  <c r="ER226" i="9"/>
  <c r="EQ226" i="9"/>
  <c r="ER245" i="9"/>
  <c r="EQ229" i="9"/>
  <c r="ER233" i="9"/>
  <c r="ER237" i="9"/>
  <c r="ER241" i="9"/>
  <c r="ER248" i="9"/>
  <c r="EQ230" i="9"/>
  <c r="EQ231" i="9"/>
  <c r="EQ232" i="9"/>
  <c r="EQ233" i="9"/>
  <c r="EQ234" i="9"/>
  <c r="EQ235" i="9"/>
  <c r="EQ236" i="9"/>
  <c r="EQ237" i="9"/>
  <c r="EQ238" i="9"/>
  <c r="EQ239" i="9"/>
  <c r="EQ240" i="9"/>
  <c r="EQ241" i="9"/>
  <c r="EQ242" i="9"/>
  <c r="EQ243" i="9"/>
  <c r="EQ244" i="9"/>
  <c r="EQ245" i="9"/>
  <c r="EQ247" i="9"/>
  <c r="EQ248" i="9"/>
  <c r="EQ249" i="9"/>
  <c r="EQ250" i="9"/>
  <c r="EG255" i="9"/>
  <c r="EH255" i="9"/>
  <c r="EI255" i="9"/>
  <c r="EJ255" i="9"/>
  <c r="EK255" i="9"/>
  <c r="EL255" i="9"/>
  <c r="A4" i="10" l="1"/>
  <c r="X8" i="20" s="1"/>
  <c r="A5" i="10"/>
  <c r="X9" i="20" s="1"/>
  <c r="A6" i="10"/>
  <c r="X10" i="20" s="1"/>
  <c r="A7" i="10"/>
  <c r="A8" i="10"/>
  <c r="X12" i="20" s="1"/>
  <c r="A9" i="10"/>
  <c r="A10" i="10"/>
  <c r="A11" i="10"/>
  <c r="A12" i="10"/>
  <c r="A3" i="10"/>
  <c r="X7" i="20" s="1"/>
  <c r="AB8" i="20"/>
  <c r="AA8" i="20"/>
  <c r="AB9" i="20"/>
  <c r="AA9" i="20"/>
  <c r="AA7" i="20"/>
  <c r="AB7" i="20"/>
  <c r="Y10" i="20" l="1"/>
  <c r="Z10" i="20"/>
  <c r="Y12" i="20"/>
  <c r="Z12" i="20"/>
  <c r="Y9" i="20"/>
  <c r="Z9" i="20"/>
  <c r="Y7" i="20"/>
  <c r="Z7" i="20"/>
  <c r="Y8" i="20"/>
  <c r="Z8" i="20"/>
  <c r="E5" i="3"/>
  <c r="D2" i="10" l="1"/>
  <c r="E17" i="10" l="1"/>
  <c r="E81" i="10"/>
  <c r="E145" i="10"/>
  <c r="E196" i="10"/>
  <c r="E214" i="10"/>
  <c r="E230" i="10"/>
  <c r="E246" i="10"/>
  <c r="E25" i="10"/>
  <c r="E89" i="10"/>
  <c r="E153" i="10"/>
  <c r="E197" i="10"/>
  <c r="E217" i="10"/>
  <c r="E233" i="10"/>
  <c r="E249" i="10"/>
  <c r="E33" i="10"/>
  <c r="E97" i="10"/>
  <c r="E161" i="10"/>
  <c r="E201" i="10"/>
  <c r="E220" i="10"/>
  <c r="E236" i="10"/>
  <c r="E41" i="10"/>
  <c r="E105" i="10"/>
  <c r="E169" i="10"/>
  <c r="E204" i="10"/>
  <c r="E221" i="10"/>
  <c r="E237" i="10"/>
  <c r="E49" i="10"/>
  <c r="E113" i="10"/>
  <c r="E177" i="10"/>
  <c r="E205" i="10"/>
  <c r="E222" i="10"/>
  <c r="E238" i="10"/>
  <c r="E57" i="10"/>
  <c r="E121" i="10"/>
  <c r="E185" i="10"/>
  <c r="E209" i="10"/>
  <c r="E225" i="10"/>
  <c r="E241" i="10"/>
  <c r="E65" i="10"/>
  <c r="E129" i="10"/>
  <c r="E188" i="10"/>
  <c r="E212" i="10"/>
  <c r="E228" i="10"/>
  <c r="E244" i="10"/>
  <c r="E73" i="10"/>
  <c r="E137" i="10"/>
  <c r="E193" i="10"/>
  <c r="E213" i="10"/>
  <c r="E229" i="10"/>
  <c r="E245" i="10"/>
  <c r="E3" i="10"/>
  <c r="E194" i="10"/>
  <c r="E130" i="10"/>
  <c r="E66" i="10"/>
  <c r="E9" i="10"/>
  <c r="E192" i="10"/>
  <c r="E128" i="10"/>
  <c r="E64" i="10"/>
  <c r="E247" i="10"/>
  <c r="E183" i="10"/>
  <c r="E119" i="10"/>
  <c r="E55" i="10"/>
  <c r="E198" i="10"/>
  <c r="E134" i="10"/>
  <c r="E70" i="10"/>
  <c r="E6" i="10"/>
  <c r="E133" i="10"/>
  <c r="E69" i="10"/>
  <c r="E5" i="10"/>
  <c r="E124" i="10"/>
  <c r="E60" i="10"/>
  <c r="E251" i="10"/>
  <c r="E187" i="10"/>
  <c r="E123" i="10"/>
  <c r="E59" i="10"/>
  <c r="E51" i="10"/>
  <c r="E155" i="10"/>
  <c r="E83" i="10"/>
  <c r="E144" i="10"/>
  <c r="E135" i="10"/>
  <c r="E22" i="10"/>
  <c r="E12" i="10"/>
  <c r="E11" i="10"/>
  <c r="E250" i="10"/>
  <c r="E186" i="10"/>
  <c r="E122" i="10"/>
  <c r="E58" i="10"/>
  <c r="E248" i="10"/>
  <c r="E184" i="10"/>
  <c r="E120" i="10"/>
  <c r="E56" i="10"/>
  <c r="E239" i="10"/>
  <c r="E175" i="10"/>
  <c r="E111" i="10"/>
  <c r="E47" i="10"/>
  <c r="E190" i="10"/>
  <c r="E126" i="10"/>
  <c r="E62" i="10"/>
  <c r="E189" i="10"/>
  <c r="E125" i="10"/>
  <c r="E61" i="10"/>
  <c r="E180" i="10"/>
  <c r="E116" i="10"/>
  <c r="E52" i="10"/>
  <c r="E243" i="10"/>
  <c r="E179" i="10"/>
  <c r="E115" i="10"/>
  <c r="E35" i="10"/>
  <c r="E27" i="10"/>
  <c r="E210" i="10"/>
  <c r="E242" i="10"/>
  <c r="E178" i="10"/>
  <c r="E114" i="10"/>
  <c r="E50" i="10"/>
  <c r="E240" i="10"/>
  <c r="E176" i="10"/>
  <c r="E112" i="10"/>
  <c r="E48" i="10"/>
  <c r="E231" i="10"/>
  <c r="E167" i="10"/>
  <c r="E103" i="10"/>
  <c r="E39" i="10"/>
  <c r="E182" i="10"/>
  <c r="E118" i="10"/>
  <c r="E54" i="10"/>
  <c r="E181" i="10"/>
  <c r="E117" i="10"/>
  <c r="E53" i="10"/>
  <c r="E172" i="10"/>
  <c r="E108" i="10"/>
  <c r="E44" i="10"/>
  <c r="E235" i="10"/>
  <c r="E171" i="10"/>
  <c r="E107" i="10"/>
  <c r="E43" i="10"/>
  <c r="E163" i="10"/>
  <c r="E219" i="10"/>
  <c r="E19" i="10"/>
  <c r="E18" i="10"/>
  <c r="E150" i="10"/>
  <c r="E140" i="10"/>
  <c r="E75" i="10"/>
  <c r="E234" i="10"/>
  <c r="E170" i="10"/>
  <c r="E106" i="10"/>
  <c r="E42" i="10"/>
  <c r="E232" i="10"/>
  <c r="E168" i="10"/>
  <c r="E104" i="10"/>
  <c r="E40" i="10"/>
  <c r="E223" i="10"/>
  <c r="E159" i="10"/>
  <c r="E95" i="10"/>
  <c r="E31" i="10"/>
  <c r="E174" i="10"/>
  <c r="E110" i="10"/>
  <c r="E46" i="10"/>
  <c r="E173" i="10"/>
  <c r="E109" i="10"/>
  <c r="E45" i="10"/>
  <c r="E164" i="10"/>
  <c r="E100" i="10"/>
  <c r="E36" i="10"/>
  <c r="E227" i="10"/>
  <c r="E99" i="10"/>
  <c r="E91" i="10"/>
  <c r="E146" i="10"/>
  <c r="E7" i="10"/>
  <c r="E21" i="10"/>
  <c r="E226" i="10"/>
  <c r="E162" i="10"/>
  <c r="E98" i="10"/>
  <c r="E34" i="10"/>
  <c r="E224" i="10"/>
  <c r="E160" i="10"/>
  <c r="E96" i="10"/>
  <c r="E32" i="10"/>
  <c r="E215" i="10"/>
  <c r="E151" i="10"/>
  <c r="E87" i="10"/>
  <c r="E23" i="10"/>
  <c r="E166" i="10"/>
  <c r="E102" i="10"/>
  <c r="E38" i="10"/>
  <c r="E165" i="10"/>
  <c r="E101" i="10"/>
  <c r="E37" i="10"/>
  <c r="E156" i="10"/>
  <c r="E92" i="10"/>
  <c r="E28" i="10"/>
  <c r="E82" i="10"/>
  <c r="E16" i="10"/>
  <c r="E71" i="10"/>
  <c r="E85" i="10"/>
  <c r="E203" i="10"/>
  <c r="E218" i="10"/>
  <c r="E154" i="10"/>
  <c r="E90" i="10"/>
  <c r="E26" i="10"/>
  <c r="E216" i="10"/>
  <c r="E152" i="10"/>
  <c r="E88" i="10"/>
  <c r="E24" i="10"/>
  <c r="E207" i="10"/>
  <c r="E143" i="10"/>
  <c r="E79" i="10"/>
  <c r="E15" i="10"/>
  <c r="E158" i="10"/>
  <c r="E94" i="10"/>
  <c r="E30" i="10"/>
  <c r="E157" i="10"/>
  <c r="E93" i="10"/>
  <c r="E29" i="10"/>
  <c r="E148" i="10"/>
  <c r="E84" i="10"/>
  <c r="E20" i="10"/>
  <c r="E211" i="10"/>
  <c r="E147" i="10"/>
  <c r="E208" i="10"/>
  <c r="E199" i="10"/>
  <c r="E86" i="10"/>
  <c r="E76" i="10"/>
  <c r="E202" i="10"/>
  <c r="E138" i="10"/>
  <c r="E74" i="10"/>
  <c r="E10" i="10"/>
  <c r="E200" i="10"/>
  <c r="E136" i="10"/>
  <c r="E72" i="10"/>
  <c r="E8" i="10"/>
  <c r="E191" i="10"/>
  <c r="E127" i="10"/>
  <c r="E63" i="10"/>
  <c r="E206" i="10"/>
  <c r="E142" i="10"/>
  <c r="E78" i="10"/>
  <c r="E14" i="10"/>
  <c r="E141" i="10"/>
  <c r="E77" i="10"/>
  <c r="E13" i="10"/>
  <c r="E132" i="10"/>
  <c r="E68" i="10"/>
  <c r="E4" i="10"/>
  <c r="E195" i="10"/>
  <c r="E131" i="10"/>
  <c r="E67" i="10"/>
  <c r="E80" i="10"/>
  <c r="E149" i="10"/>
  <c r="E139" i="10"/>
  <c r="E252" i="10"/>
  <c r="E2"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Waltl Peter</author>
    <author>Autor</author>
  </authors>
  <commentList>
    <comment ref="C6" authorId="0" shapeId="0" xr:uid="{00000000-0006-0000-0100-000003000000}">
      <text>
        <r>
          <rPr>
            <b/>
            <sz val="9"/>
            <color indexed="81"/>
            <rFont val="Segoe UI"/>
            <family val="2"/>
          </rPr>
          <t>Waltl Peter:</t>
        </r>
        <r>
          <rPr>
            <sz val="9"/>
            <color indexed="81"/>
            <rFont val="Segoe UI"/>
            <family val="2"/>
          </rPr>
          <t xml:space="preserve">
Bitte die Kategorie der Maßnahme auswählen.</t>
        </r>
      </text>
    </comment>
    <comment ref="D6" authorId="0" shapeId="0" xr:uid="{00000000-0006-0000-0100-000004000000}">
      <text>
        <r>
          <rPr>
            <b/>
            <sz val="9"/>
            <color indexed="81"/>
            <rFont val="Segoe UI"/>
            <family val="2"/>
          </rPr>
          <t>Waltl Peter:</t>
        </r>
        <r>
          <rPr>
            <sz val="9"/>
            <color indexed="81"/>
            <rFont val="Segoe UI"/>
            <family val="2"/>
          </rPr>
          <t xml:space="preserve">
Bitte die Nummer der Maßnahme lt. Konzept/Einreichung eintragen! Z.B. 1 für Maßnahme 1. [#]</t>
        </r>
      </text>
    </comment>
    <comment ref="E6" authorId="0" shapeId="0" xr:uid="{00000000-0006-0000-0100-000005000000}">
      <text>
        <r>
          <rPr>
            <b/>
            <sz val="9"/>
            <color indexed="81"/>
            <rFont val="Segoe UI"/>
            <family val="2"/>
          </rPr>
          <t>Waltl Peter:</t>
        </r>
        <r>
          <rPr>
            <sz val="9"/>
            <color indexed="81"/>
            <rFont val="Segoe UI"/>
            <family val="2"/>
          </rPr>
          <t xml:space="preserve">
Bitte den Titel der gesamten Maßnahme laut Konzept/Einreichung eintragen!</t>
        </r>
      </text>
    </comment>
    <comment ref="F6" authorId="0" shapeId="0" xr:uid="{309C127D-4131-427C-B086-8895F9BC129F}">
      <text>
        <r>
          <rPr>
            <b/>
            <sz val="9"/>
            <color indexed="81"/>
            <rFont val="Segoe UI"/>
            <family val="2"/>
          </rPr>
          <t>Waltl Peter:</t>
        </r>
        <r>
          <rPr>
            <sz val="9"/>
            <color indexed="81"/>
            <rFont val="Segoe UI"/>
            <family val="2"/>
          </rPr>
          <t xml:space="preserve">
Bitte Nummer des Arbeitspaketes laut Konzept/Einreichung eintragen! Z.B. 1.1 für AP 1 in Maßnahme 1. [#.#]</t>
        </r>
      </text>
    </comment>
    <comment ref="I6" authorId="0" shapeId="0" xr:uid="{00000000-0006-0000-0100-000007000000}">
      <text>
        <r>
          <rPr>
            <b/>
            <sz val="9"/>
            <color indexed="81"/>
            <rFont val="Segoe UI"/>
            <family val="2"/>
          </rPr>
          <t>Waltl Peter:</t>
        </r>
        <r>
          <rPr>
            <sz val="9"/>
            <color indexed="81"/>
            <rFont val="Segoe UI"/>
            <family val="2"/>
          </rPr>
          <t xml:space="preserve">
Bitte die zugehörige Standardmaßnahme auswählen! Zur Einschränkung der Auswahl Suchbegriff in Zelle I2 eingeben.</t>
        </r>
      </text>
    </comment>
    <comment ref="J6" authorId="0" shapeId="0" xr:uid="{00000000-0006-0000-0100-000008000000}">
      <text>
        <r>
          <rPr>
            <b/>
            <sz val="9"/>
            <color indexed="81"/>
            <rFont val="Segoe UI"/>
            <family val="2"/>
          </rPr>
          <t>Waltl Peter:</t>
        </r>
        <r>
          <rPr>
            <sz val="9"/>
            <color indexed="81"/>
            <rFont val="Segoe UI"/>
            <family val="2"/>
          </rPr>
          <t xml:space="preserve">
Bitte den Status auswählen!</t>
        </r>
      </text>
    </comment>
    <comment ref="K6" authorId="0" shapeId="0" xr:uid="{00000000-0006-0000-0100-000009000000}">
      <text>
        <r>
          <rPr>
            <b/>
            <sz val="9"/>
            <color indexed="81"/>
            <rFont val="Segoe UI"/>
            <family val="2"/>
          </rPr>
          <t>Waltl Peter:</t>
        </r>
        <r>
          <rPr>
            <sz val="9"/>
            <color indexed="81"/>
            <rFont val="Segoe UI"/>
            <family val="2"/>
          </rPr>
          <t xml:space="preserve">
Der Umsetzungsgrad dient hier nur dem Monitoring und muss NICHT der tatsächlichen und überprüfbaren Umsetzung entsprechen bzw. ist beim Endbericht NICHT auszahlungsrelevant.</t>
        </r>
      </text>
    </comment>
    <comment ref="M6" authorId="1" shapeId="0" xr:uid="{529AEE92-F831-4675-A7CB-6CFC531EAC67}">
      <text>
        <r>
          <rPr>
            <sz val="9"/>
            <color indexed="81"/>
            <rFont val="Segoe UI"/>
            <family val="2"/>
          </rPr>
          <t>Bitte die geplanten bzw. tatsächlichen Gesamtkosten des betreffenden Arbeitspaketes anführen. Dies dient rein dem Monitoring und hat keine Auswirkungen auf die Förderabwicklung bzw. die Höhe der Förderauszahlungen durch die KPC!)</t>
        </r>
      </text>
    </comment>
    <comment ref="N6" authorId="0" shapeId="0" xr:uid="{00000000-0006-0000-0100-00000D000000}">
      <text>
        <r>
          <rPr>
            <b/>
            <sz val="9"/>
            <color indexed="81"/>
            <rFont val="Segoe UI"/>
            <family val="2"/>
          </rPr>
          <t>Waltl Peter:</t>
        </r>
        <r>
          <rPr>
            <sz val="9"/>
            <color indexed="81"/>
            <rFont val="Segoe UI"/>
            <family val="2"/>
          </rPr>
          <t xml:space="preserve">
Bitte hier einen passenden Indikator wählen. </t>
        </r>
      </text>
    </comment>
    <comment ref="Q6" authorId="0" shapeId="0" xr:uid="{00000000-0006-0000-0100-00000C000000}">
      <text>
        <r>
          <rPr>
            <b/>
            <sz val="9"/>
            <color indexed="81"/>
            <rFont val="Segoe UI"/>
            <family val="2"/>
          </rPr>
          <t>Waltl Peter:</t>
        </r>
        <r>
          <rPr>
            <sz val="9"/>
            <color indexed="81"/>
            <rFont val="Segoe UI"/>
            <family val="2"/>
          </rPr>
          <t xml:space="preserve">
Die IST-Anzahl muss nicht mit den Angaben des Umsetzungsgrades korrelieren.</t>
        </r>
      </text>
    </comment>
    <comment ref="W6" authorId="1" shapeId="0" xr:uid="{00000000-0006-0000-0100-000010000000}">
      <text>
        <r>
          <rPr>
            <sz val="9"/>
            <color indexed="81"/>
            <rFont val="Segoe UI"/>
            <family val="2"/>
          </rPr>
          <t>Bitte Einheit beschreiben, wenn sonstige Einheit ausgewählt ist oder sonstiger Anmerkungsbedarf gegeben ist!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H1" authorId="0" shapeId="0" xr:uid="{00000000-0006-0000-0500-000001000000}">
      <text>
        <r>
          <rPr>
            <b/>
            <sz val="9"/>
            <color indexed="81"/>
            <rFont val="Segoe UI"/>
            <family val="2"/>
          </rPr>
          <t>Autor:</t>
        </r>
        <r>
          <rPr>
            <sz val="9"/>
            <color indexed="81"/>
            <rFont val="Segoe UI"/>
            <family val="2"/>
          </rPr>
          <t xml:space="preserve">
Für eine leere Drop-Down-Liste wenn der vorgeschlagene Outcome 1 übernommen wird. (dann soll keine Auswahl bei andere Einheit im Outcome 1 möglich sein).</t>
        </r>
      </text>
    </comment>
    <comment ref="B3" authorId="0" shapeId="0" xr:uid="{00000000-0006-0000-0500-000002000000}">
      <text>
        <r>
          <rPr>
            <b/>
            <sz val="9"/>
            <color indexed="81"/>
            <rFont val="Segoe UI"/>
            <family val="2"/>
          </rPr>
          <t>Autor:</t>
        </r>
        <r>
          <rPr>
            <sz val="9"/>
            <color indexed="81"/>
            <rFont val="Segoe UI"/>
            <family val="2"/>
          </rPr>
          <t xml:space="preserve">
1.) Die Formel sucht zunächst den Wert aus Zelle F7 im Blatt "Indikatoren" (=ausgewählte Standardmaßnahme) in der Spalte B des Blatts "Standardmaßnahmen".
2.) Wenn der Wert gefunden wird, gibt die INDEX-Funktion die gesamte zugehörige Zeile aus dem Bereich D2:EL250 im Blatt "Standardmaßnahmen" zurück. Dann wird in dieser Zeile nach dem Wert "p" (=prioritäre NAS-Handlungsempfehlung der Standardmaßnahme) gesucht, und die Spaltennummer, in der "p" vorkommt, eruiert, wobei D Spalte 1 ist. Der ermittelte Spaltenindex wird um 3 erhöht, damit D den Index 4, E 5 usw. bekommt (gemäß Stellenwert im Alphabet).
Der Zweck der Formel besteht darin, eine Position basierend auf zwei Werten zu ermitteln: einem Suchwert in Spalte B (ausgewählte Standardmaßnahme) und dem Wert "p" in einer entsprechenden Zeile ab Spalte D (zugehörige priorisierte NAS-Handlungsempfehlung der ausgewählten Standardmaßnahme). Der Wert +3 wird verwendet, um die endgültige Spaltenposition anzupassen.</t>
        </r>
      </text>
    </comment>
  </commentList>
</comments>
</file>

<file path=xl/sharedStrings.xml><?xml version="1.0" encoding="utf-8"?>
<sst xmlns="http://schemas.openxmlformats.org/spreadsheetml/2006/main" count="7752" uniqueCount="3009">
  <si>
    <t>2.5.1</t>
  </si>
  <si>
    <t>2.5.2</t>
  </si>
  <si>
    <t>2.5.3</t>
  </si>
  <si>
    <t>2.5.4</t>
  </si>
  <si>
    <t>2.5.5</t>
  </si>
  <si>
    <t>2.5.6</t>
  </si>
  <si>
    <t>2.5.7</t>
  </si>
  <si>
    <t>2.5.8</t>
  </si>
  <si>
    <t>2.5.9</t>
  </si>
  <si>
    <t>2.5.10</t>
  </si>
  <si>
    <t>2.5.11</t>
  </si>
  <si>
    <t>2.5.12</t>
  </si>
  <si>
    <t>Nachhaltiger Aufbau, Wiederherstellung und Erhalt der Ressource Boden</t>
  </si>
  <si>
    <t>Anpassung des landwirtschaftlichen Bewirtschaftungsmanagements an klimawandelbedingte Veränderungen</t>
  </si>
  <si>
    <t>Überprüfung der Standorteignung von Kulturpflanzen aufgrund sich ändernder Umgebungsbedingungen und Erarbeitung von Empfehlungen für die Kulturwahl</t>
  </si>
  <si>
    <t>Züchtung klimafitter Kulturpflanzen</t>
  </si>
  <si>
    <t>Forschung zu und Bekämpfung von gebietsfremden invasiven Schaderregern bei Nutz- und Zierpflanzen</t>
  </si>
  <si>
    <t>Umweltgerechte und nachhaltige Umsetzung von Pflanzenschutzmaßnahmen</t>
  </si>
  <si>
    <t>Verstärkte Etablierung und Förderung von wassersparenden Bewässerungssystemen sowie Verbesserung der Bewässerungsplanung inkl. Konfliktmanagement</t>
  </si>
  <si>
    <t xml:space="preserve">Optimierung des geschützten Anbaus (Glashäuser und Folientunnel)     </t>
  </si>
  <si>
    <t>Erhalt bestehender Almflächen und Revitalisierung aufgelassener Almen</t>
  </si>
  <si>
    <t>Förderung des Tierwohls und der Tiergesundheit unter sich verändernden klimatischen Verhältnissen</t>
  </si>
  <si>
    <t>Landwirtschaft</t>
  </si>
  <si>
    <t>Nr.</t>
  </si>
  <si>
    <t>3.5.1</t>
  </si>
  <si>
    <t>3.5.2</t>
  </si>
  <si>
    <t>3.5.3</t>
  </si>
  <si>
    <t>3.5.4</t>
  </si>
  <si>
    <t>3.5.5</t>
  </si>
  <si>
    <t>3.5.6</t>
  </si>
  <si>
    <t>3.5.7</t>
  </si>
  <si>
    <t>3.5.8</t>
  </si>
  <si>
    <t>3.5.9</t>
  </si>
  <si>
    <t>Forstwirtschaft</t>
  </si>
  <si>
    <t>Anpassung der Baumarten- und Herkunftswahl sowie der Baumartenmischung unter Berücksichtigung von Waldverjüngung und Förderung der Diversität</t>
  </si>
  <si>
    <t>Bodenschonende Bewirtschaftung</t>
  </si>
  <si>
    <t>Reduktion der Wildschadensbelastung</t>
  </si>
  <si>
    <t>Adaptierung und Verbesserung des Störungs- und Kalamitätsmanagements</t>
  </si>
  <si>
    <t>Vorsorgemaßnahmen zur Prävention und Bekämpfung von Waldbränden</t>
  </si>
  <si>
    <t>Erhalt, Verbesserung und Wiederherstellung der Waldbiodiversität sowie der Ökosystemfunktionen von Waldlebensräumen</t>
  </si>
  <si>
    <t>Immissionsschutz zur Stärkung der Klimaresilienz von Wäldern und ihrer Ökosystemleistungen</t>
  </si>
  <si>
    <t>Vorausschauende Berücksichtigung möglicher Veränderungen in der Holzqualität und der Baumarten in der Holzverarbeitung</t>
  </si>
  <si>
    <t>Aktivitätsfelder NAS</t>
  </si>
  <si>
    <t>Schutz vor Naturgefahren</t>
  </si>
  <si>
    <t>Krisen- und Katastrophenmanagement</t>
  </si>
  <si>
    <t>Gesundheit</t>
  </si>
  <si>
    <t>Raumordnung</t>
  </si>
  <si>
    <t>Wirtschaft</t>
  </si>
  <si>
    <t>Wasserwirtschaft</t>
  </si>
  <si>
    <t>Tourismus</t>
  </si>
  <si>
    <t>Bauen und Wohnen</t>
  </si>
  <si>
    <t>Beratung, Aus-, Fort- und Weiterbildung zur Anpassung der Wälder an den Klimawandel</t>
  </si>
  <si>
    <t>Vorausschauende, klimaresiliente und nachhaltige Bewirtschaftung der Grundwasservorkommen</t>
  </si>
  <si>
    <t>Vorausschauende, klimaresiliente und nachhaltige Bewirtschaftung der Oberflächengewässer</t>
  </si>
  <si>
    <t>Aufrechterhaltung der Trinkwasserversorgung</t>
  </si>
  <si>
    <t>Aufrechterhaltung der Nutzwasserversorgung</t>
  </si>
  <si>
    <t>Adaptives Trockenheitsrisikomanagement mit robusten Maßnahmen</t>
  </si>
  <si>
    <t>Adaptives Hochwasserrisikomanagement mit robusten Maßnahmen</t>
  </si>
  <si>
    <t>Weiterführung der Datenanalyse und Forcierung weiterer abgestimmter Datenerhebungen zur Ressource Wasser und den zugrundeliegenden Einflussfaktoren</t>
  </si>
  <si>
    <t>Verbesserte Information und Koordinierung betreffend Wasserbedarf und Wassernutzung</t>
  </si>
  <si>
    <t>Verstärkte Berücksichtigung der Wassertemperaturen bei wasserwirtschaftlichen Maßnahmen</t>
  </si>
  <si>
    <t>Bewusster Umgang mit der Ressource Wasser</t>
  </si>
  <si>
    <t>4.5.1</t>
  </si>
  <si>
    <t>4.5.2</t>
  </si>
  <si>
    <t>4.5.3</t>
  </si>
  <si>
    <t>4.5.4</t>
  </si>
  <si>
    <t>4.5.5</t>
  </si>
  <si>
    <t>4.5.6</t>
  </si>
  <si>
    <t>4.5.7</t>
  </si>
  <si>
    <t>4.5.8</t>
  </si>
  <si>
    <t>4.5.9</t>
  </si>
  <si>
    <t>4.5.10</t>
  </si>
  <si>
    <t>Risikominimierung sowie Entwicklung und Ausbau von Instrumenten der Risikostreuung</t>
  </si>
  <si>
    <t>Verstärkte Berücksichtigung der klimabedingten Auswirkungen und Integration von Anpassungserfordernissen in Tourismusstrategien</t>
  </si>
  <si>
    <t>Weiterentwicklung des Tourismusstandorts Österreich durch verstärkte Umsetzung von nachhaltigen Anpassungsmaßnahmen, die insbesondere auch zum Klimaschutz beitragen</t>
  </si>
  <si>
    <t>Bereitstellung umfassender regionaler Daten als Basis für die Entwicklung touristischer Anpassungsmaßnahmen</t>
  </si>
  <si>
    <t>Forcierung eines klimafitten nachhaltigen Ganzjahrestourismus</t>
  </si>
  <si>
    <t>Unterstützung klimawandelgefährdeter Wintersportregionen bei der Schaffung von schneeunabhängigen Angeboten</t>
  </si>
  <si>
    <t>Stärkung eines klimafitten nachhaltigen Sommertourismus</t>
  </si>
  <si>
    <t>Stärkung eines klimafitten nachhaltigen Städtetourismus</t>
  </si>
  <si>
    <t>5.5.1</t>
  </si>
  <si>
    <t>5.5.2</t>
  </si>
  <si>
    <t>5.5.3</t>
  </si>
  <si>
    <t>5.5.4</t>
  </si>
  <si>
    <t>5.5.5</t>
  </si>
  <si>
    <t>5.5.6</t>
  </si>
  <si>
    <t>5.5.7</t>
  </si>
  <si>
    <t>Sicherstellung einer klimaresilienten Energieinfrastruktur</t>
  </si>
  <si>
    <t>Verstärkte Forschung und Markteinführung neuer Möglichkeiten zur Energiespeicherung</t>
  </si>
  <si>
    <t>Forcierung dezentraler Energieerzeugung und -Einspeisungen</t>
  </si>
  <si>
    <t xml:space="preserve">Flexibilisierung des Stromsystems </t>
  </si>
  <si>
    <t>Berücksichtigung der Auswirkungen des Klimawandels bei energiewirtschaftlichen Entscheidungen und Forschungsaktivitäten</t>
  </si>
  <si>
    <t>6.5.1</t>
  </si>
  <si>
    <t>6.5.2</t>
  </si>
  <si>
    <t>6.5.3</t>
  </si>
  <si>
    <t>6.5.4</t>
  </si>
  <si>
    <t>6.5.5</t>
  </si>
  <si>
    <t>6.5.6</t>
  </si>
  <si>
    <t>Energie</t>
  </si>
  <si>
    <t>Umsetzung baulicher Maßnahmen im Neubau und im Bestand zum Schutz vor Hitze</t>
  </si>
  <si>
    <t>Forcierte Anwendung passiver und aktiver Kühlung mit alternativen, energieeffizienten und ressourcenschonenden Technologien</t>
  </si>
  <si>
    <t>Verbesserung der mikro/mesoklimatischen Bedingungen im Rahmen der Gebäude-, Stadt- und Freiraumplanung</t>
  </si>
  <si>
    <t>Anpassung von Baustandards, Normen und Gesetzen an die Folgen des Klimawandels</t>
  </si>
  <si>
    <t>Schutz von Gebäuden gegen Klimarisiken inkl. Risikotransfermechanismen</t>
  </si>
  <si>
    <t>Erhöhung des Wasserrückhalts an bzw. auf Gebäuden und im Umfeld von Gebäuden</t>
  </si>
  <si>
    <t>Prüfung und Weiterentwicklung von Förderinstrumenten zur Berücksichtigung von Aspekten des Klimawandels im Neubau und im Bestand</t>
  </si>
  <si>
    <t>Öffentlichkeitsarbeit und Bewusstseinsbildung zum Thema Anpassung an die Folgen des Klimawandels im Bereich Bauen und Wohnen</t>
  </si>
  <si>
    <t>Forschung zur Anpassung an die Folgen des Klimawandels im Bereich Bauen und Wohnen</t>
  </si>
  <si>
    <t>Pilotprojekte „Klimawandelangepasste Baukultur“</t>
  </si>
  <si>
    <t xml:space="preserve">Aus-, Fort- und Weiterbildung zum Thema Anpassung an die Folgen des Klimawandels im Bereich Bauen und Wohnen </t>
  </si>
  <si>
    <t>7.5.1</t>
  </si>
  <si>
    <t>7.5.2</t>
  </si>
  <si>
    <t>7.5.3</t>
  </si>
  <si>
    <t>7.5.4</t>
  </si>
  <si>
    <t>7.5.5</t>
  </si>
  <si>
    <t>7.5.6</t>
  </si>
  <si>
    <t>7.5.7</t>
  </si>
  <si>
    <t>7.5.8</t>
  </si>
  <si>
    <t>7.5.9</t>
  </si>
  <si>
    <t>7.5.10</t>
  </si>
  <si>
    <t>7.5.11</t>
  </si>
  <si>
    <t>Bauen</t>
  </si>
  <si>
    <t>Naturgefahren</t>
  </si>
  <si>
    <t>Stadt</t>
  </si>
  <si>
    <t>Katastrophenmanagement</t>
  </si>
  <si>
    <t>Ökosysteme</t>
  </si>
  <si>
    <t>Verkehrsinfrastruktur</t>
  </si>
  <si>
    <t>Forcierung des Gefahren- und Risikobewusstseins sowie der Eigenverantwortung</t>
  </si>
  <si>
    <t>Forcierung einer nachhaltigen Raumentwicklung unter verstärkter Einbeziehung der Gefahrenzonenplanung und Risikodarstellung</t>
  </si>
  <si>
    <t>Forcierung des Wasserrückhalts in der Fläche sowie Reaktivierung natürlicher Überflutungsflächen</t>
  </si>
  <si>
    <t>Forcierung von Mess-, Prognose- und (Früh)Warnsystemen</t>
  </si>
  <si>
    <t>Forcierung von F&amp;E in Bezug auf Auswirkungen des Klimawandels auf Ereigniswahrscheinlichen und Umgang mit Unsicherheiten</t>
  </si>
  <si>
    <t>Optimierung von Risikotransfermechanismen</t>
  </si>
  <si>
    <t>Forcierung von Schutzmaßnahmen bei Objekten und kritischen Infrastrukturen als Beitrag zur Eigenvorsorge</t>
  </si>
  <si>
    <t>Inklusive Risiko- und Krisenkommunikation zur Verbesserung des Verhaltens im Ereignisfall</t>
  </si>
  <si>
    <t>Verstärkte Berücksichtigung der Risiken des Klimawandels in der nationalen Risikoanalyse</t>
  </si>
  <si>
    <t>Weiterführung und Ausbau der ASDR Plattform</t>
  </si>
  <si>
    <t>Verstärkte Berücksichtigung der Auswirkungen des Klimawandels im staatlichen Krisen- und Katastrophenmanagement</t>
  </si>
  <si>
    <t>Erhalt und Verbesserung der Rahmenbedingungen für ehrenamtliches Engagement im Bereich des Krisen- und Katastrophenmanagements</t>
  </si>
  <si>
    <t>Forcierung partizipativer Ansätze im Risiko- und Krisenmanagement</t>
  </si>
  <si>
    <t>Flexibilisierung von Finanzierungs- und Förderinstrumenten im Bereich des Krisen- und Katastrophenmanagements</t>
  </si>
  <si>
    <t>Erweiterung des Aus-, Fort- und Weiterbildungsangebotes im Bereich des Krisen- und Katastrophenmanagements</t>
  </si>
  <si>
    <t>Weiterführung und Vernetzung von Forschungsaktivitäten sowie Entwicklung von Innovationen mit Bezug zum Krisen- und Katastrophenmanagement</t>
  </si>
  <si>
    <t>9.4.1</t>
  </si>
  <si>
    <t>9.4.2</t>
  </si>
  <si>
    <t>9.4.3</t>
  </si>
  <si>
    <t>9.4.4</t>
  </si>
  <si>
    <t>9.4.5</t>
  </si>
  <si>
    <t>9.4.6</t>
  </si>
  <si>
    <t>9.4.7</t>
  </si>
  <si>
    <t>9.4.8</t>
  </si>
  <si>
    <t>9.4.9</t>
  </si>
  <si>
    <t>Krisen- und Katastrophenschutz</t>
  </si>
  <si>
    <t>Allgemeine Öffentlichkeitsarbeit zu den gesundheitlichen Folgen des Klimawandels</t>
  </si>
  <si>
    <t>Aus- Fort- und Weiterbildung zu klimarelevanten Themen im Gesundheits- Pflege- und Sozialbereich</t>
  </si>
  <si>
    <t>Verknüpfung und Weiterentwicklung bestehender Monitoring- und Frühwarnsysteme</t>
  </si>
  <si>
    <t xml:space="preserve">Umgang mit den gesundheitlichen Folgen von Hitze und Trockenheit </t>
  </si>
  <si>
    <t xml:space="preserve">Umgang mit Vektoren und vektorübertragenen Infektionskrankheiten </t>
  </si>
  <si>
    <t>Umgang mit der Ausbreitung allergener und giftiger Arten</t>
  </si>
  <si>
    <t>Umgang mit Luftverschmutzung und weiteren Schadstoffen</t>
  </si>
  <si>
    <t>Umgang mit gesundheitlichen Folgen von Naturgefahren</t>
  </si>
  <si>
    <t>Aufrechterhaltung der Lebensmittelsicherheit unter veränderten klimatischen Bedingungen</t>
  </si>
  <si>
    <t>10.5.1</t>
  </si>
  <si>
    <t>10.5.2</t>
  </si>
  <si>
    <t>10.5.3</t>
  </si>
  <si>
    <t>10.5.4</t>
  </si>
  <si>
    <t>10.5.5</t>
  </si>
  <si>
    <t>10.5.6</t>
  </si>
  <si>
    <t>10.5.7</t>
  </si>
  <si>
    <t>10.5.8</t>
  </si>
  <si>
    <t>10.5.9</t>
  </si>
  <si>
    <t>Integration von Klimawandel in Naturschutzinstrumente</t>
  </si>
  <si>
    <t>Stärkung biodiversitätsfördernder Land- und Forstwirtschaft</t>
  </si>
  <si>
    <t>Stärkung gefährdeter Populationen und Arten sowie ihrer Habitate</t>
  </si>
  <si>
    <t>Erhaltung und Vernetzung von Schutzgebieten und Lebensräumen</t>
  </si>
  <si>
    <t>Schutz von Feuchtlebensräumen, ihrer Ökosystemleistungen und Biodiversität</t>
  </si>
  <si>
    <t>Stärkung der Gewässerbiodiversität und eines integrierten Einzugsgebietsmanagements sowie Verminderung starker Gewässererwärmungen</t>
  </si>
  <si>
    <t xml:space="preserve">Verbesserung der Wissensbasis durch Forschung zu Auswirkungen des Klimawandels auf Ökosysteme/Biodiversität </t>
  </si>
  <si>
    <t>Verstärkte Berücksichtigung des Klimawandels in bestehenden Monitoringsystemen bzw. Ausbau von Monitoring- und Frühwarnsystemen</t>
  </si>
  <si>
    <t>Stärkung der Wissensvermittlung zur Bedeutung der Biodiversität und von Ökosystemen für Klimawandelanpassung</t>
  </si>
  <si>
    <t>Erhalt von Ökosystemleistungen</t>
  </si>
  <si>
    <t>Anpassung der Angebote von Freizeit- und Urlaubsaktivitäten</t>
  </si>
  <si>
    <t>Berücksichtigung von Naturschutzzielen und Anpassungserfordernissen bei der Gestaltung öffentlicher und privater Gebäude und Freiflächen in Siedlungen</t>
  </si>
  <si>
    <t>Berücksichtigung der Auswirkung österreichischer Aktivitäten und Klimawandelanpassungsmaßnahmen auf Ökosysteme / Biodiversität im europäischen und globalen Kontext</t>
  </si>
  <si>
    <t>11.5.1</t>
  </si>
  <si>
    <t>11.5.2</t>
  </si>
  <si>
    <t>11.5.3</t>
  </si>
  <si>
    <t>11.5.4</t>
  </si>
  <si>
    <t>11.5.5</t>
  </si>
  <si>
    <t>11.5.6</t>
  </si>
  <si>
    <t>11.5.7</t>
  </si>
  <si>
    <t>11.5.8</t>
  </si>
  <si>
    <t>11.5.9</t>
  </si>
  <si>
    <t>11.5.10</t>
  </si>
  <si>
    <t>11.5.11</t>
  </si>
  <si>
    <t>11.5.12</t>
  </si>
  <si>
    <t>11.5.13</t>
  </si>
  <si>
    <t>Ökosysteme &amp; Biodiversität</t>
  </si>
  <si>
    <t>Sicherstellung einer klimaresilienten Verkehrsinfrastruktur für ein funktionsfähiges Verkehrssystem</t>
  </si>
  <si>
    <t>Anpassung von Rechtsnormen für Bau und Betrieb von Verkehrsinfrastrukturen</t>
  </si>
  <si>
    <t>Sicherstellung des thermischen Komforts in öffentlichen Verkehrsmitteln, Verkehrsstationen und deren Umgebung</t>
  </si>
  <si>
    <t>Berücksichtigung von mikro-/mesoklimatischen Bedingungen bei der Verkehrs- und Freiraumplanung</t>
  </si>
  <si>
    <t>Reduktion dauerhaft versiegelter Verkehrsflächen</t>
  </si>
  <si>
    <t>Ausbau und laufende Weiterentwicklung von Informations- und Frühwarnsystemen</t>
  </si>
  <si>
    <t>Aus-, Fort- und Weiterbildung zum Thema Anpassung an die Folgen des Klimawandels im Bereich Verkehrsinfrastruktur</t>
  </si>
  <si>
    <t>Forschung und Entwicklung zur Anpassung an die Folgen des Klimawandels im Bereich Verkehrsinfrastruktur</t>
  </si>
  <si>
    <t>Bewusstseinsbildung und Pilotprojekte zu klimaresilienten Verkehrsinfrastrukturen</t>
  </si>
  <si>
    <t>12.5.1</t>
  </si>
  <si>
    <t>12.5.2</t>
  </si>
  <si>
    <t>12.5.3</t>
  </si>
  <si>
    <t>12.5.4</t>
  </si>
  <si>
    <t>12.5.5</t>
  </si>
  <si>
    <t>12.5.6</t>
  </si>
  <si>
    <t>12.5.7</t>
  </si>
  <si>
    <t>12.5.8</t>
  </si>
  <si>
    <t>12.5.9</t>
  </si>
  <si>
    <t>Verkehrsinfrastruktur &amp; Mobilität</t>
  </si>
  <si>
    <t>Reduktion von weiterer Flächeninanspruchnahme, Bodenversiegelung und Zersiedelung unter Berücksichtigung der natürlichen Bodenfunktionen</t>
  </si>
  <si>
    <t>Sicherung, Entwicklung und Vernetzung von multifunktionalen Frei- und Grünräumen mit naturbasierten Anpassungsfunktionen</t>
  </si>
  <si>
    <t>Forcierung von Anpassungsmaßnahmen in der Bebauungsplanung und im Baurecht</t>
  </si>
  <si>
    <t>Prävention von Risiken durch Naturgefahren in der Raumordnung</t>
  </si>
  <si>
    <t>Regelungen für den präventiven Umgang mit Widmungs- und Bebauungsbestand in Gefährdungs- und Restrisikobereichen</t>
  </si>
  <si>
    <t>Stärkung interkommunaler, regionaler und stadtregionaler Kooperationen</t>
  </si>
  <si>
    <t>Erhöhung der Klimaresilienz des Energiesystems durch Berücksichtigung von Anpassung in der Energieraumplanung</t>
  </si>
  <si>
    <t>Bereitstellung, Aufbereitung und Vermittlung von praxisgerechten Daten- und Informationsgrundlagen, Kompetenz- und Kapazitätsaufbau sowie Vernetzung der Akteur:innen</t>
  </si>
  <si>
    <t>„Climate Proofing“ von Raumplänen, Entwicklungskonzepten, Verfahren und raumwirksamen Projekten</t>
  </si>
  <si>
    <t>13.5.1</t>
  </si>
  <si>
    <t>13.5.2</t>
  </si>
  <si>
    <t>13.5.3</t>
  </si>
  <si>
    <t>13.5.4</t>
  </si>
  <si>
    <t>13.5.5</t>
  </si>
  <si>
    <t>13.5.6</t>
  </si>
  <si>
    <t>13.5.7</t>
  </si>
  <si>
    <t>13.5.8</t>
  </si>
  <si>
    <t>13.5.9</t>
  </si>
  <si>
    <t>Etablierung von Klimarisikomanagement als Teil des allgemeinen unternehmerischen Risikomanagements</t>
  </si>
  <si>
    <t>Erhöhung der Resilienz des Betriebsstandorts, inkl. der energetischen Versorgungssicherheit und Gewährleistung von Sicherheit und Gesundheitsschutz am Arbeitsplatz</t>
  </si>
  <si>
    <t>Sicherung der Rohstoffversorgung, Zulieferung, Transportnetze und Produktion</t>
  </si>
  <si>
    <t>Entwicklung von klimafreundlichen und anpassungsfördernden Produkten, technischen Verfahren und Dienstleistungen</t>
  </si>
  <si>
    <t>Forcierung von adäquaten Zukunftsszenarien-basierten Risikoabschätzungen</t>
  </si>
  <si>
    <t>Bewusstseinsbildung in der Bevölkerung zur Vermeidung von Schadensfällen und Stärkung der Eigenverantwortung durch die Versicherungswirtschaft</t>
  </si>
  <si>
    <t>Bessere Risikostreuung für Versicherer und damit Erhöhung der Versicherbarkeit klima- bzw. wetterinduzierter Schäden</t>
  </si>
  <si>
    <t>14.5.1</t>
  </si>
  <si>
    <t>14.5.2</t>
  </si>
  <si>
    <t>14.5.3</t>
  </si>
  <si>
    <t>14.5.4</t>
  </si>
  <si>
    <t>14.5.5</t>
  </si>
  <si>
    <t>14.5.6</t>
  </si>
  <si>
    <t>14.5.7</t>
  </si>
  <si>
    <t>Anpassung der Planungs- und Pflegestrategien für urbane Frei- und Grünräume</t>
  </si>
  <si>
    <t>Anpassung des Wassermanagements für Frei- und Grünräume</t>
  </si>
  <si>
    <t>Erhalt und Förderung der biologischen Vielfalt urbaner Frei- und Grünräume</t>
  </si>
  <si>
    <t>Anpassung des Bodenmanagements in urbanen Frei- und Grünräumen</t>
  </si>
  <si>
    <t>Bewusstseinsbildung, Vernetzung sowie Anpassung der Aus-, Fort- und Weiterbildung aller betroffenen Gruppen (öffentlich und privat)</t>
  </si>
  <si>
    <t>Ausbau der Wissensbasis durch inter- und transdisziplinäre Forschung zu urbanen Frei- und Grünräumen</t>
  </si>
  <si>
    <t>15.5.1</t>
  </si>
  <si>
    <t>15.5.2</t>
  </si>
  <si>
    <t>15.5.3</t>
  </si>
  <si>
    <t>15.5.4</t>
  </si>
  <si>
    <t>15.5.5</t>
  </si>
  <si>
    <t>15.5.6</t>
  </si>
  <si>
    <t>Stadt - urbane Frei- &amp; Grünräume</t>
  </si>
  <si>
    <t>Wirkungsstufe</t>
  </si>
  <si>
    <t>Input</t>
  </si>
  <si>
    <t>Output</t>
  </si>
  <si>
    <t>Outcome</t>
  </si>
  <si>
    <t>Impact</t>
  </si>
  <si>
    <t>Maßnahmentyp</t>
  </si>
  <si>
    <t>KLAR! Region</t>
  </si>
  <si>
    <t>Status</t>
  </si>
  <si>
    <t>Umsetzungsjahr/Implementiert seit</t>
  </si>
  <si>
    <t>geplant</t>
  </si>
  <si>
    <t>in Umsetzung</t>
  </si>
  <si>
    <t>übergreifend</t>
  </si>
  <si>
    <t>Prozentsatz</t>
  </si>
  <si>
    <t>KLAR! Umsetzungsphase</t>
  </si>
  <si>
    <t>Umsetzungsphase</t>
  </si>
  <si>
    <t>Weiterführungsphase I</t>
  </si>
  <si>
    <t>Weiterführungsphase II</t>
  </si>
  <si>
    <t>Weiterführungsphase III</t>
  </si>
  <si>
    <t>Weiterführungsphase IV</t>
  </si>
  <si>
    <t>Weiterführungsphase V</t>
  </si>
  <si>
    <t>Weiterführungsphase VI</t>
  </si>
  <si>
    <t>keine Angabe</t>
  </si>
  <si>
    <t>Reduktion der Abflussspitzen durch Sicherung bzw. Erweiterung des Wasserrückhalts.</t>
  </si>
  <si>
    <t>Schutz von Feuchtlebensräumen, ihrer Ökosystemleistungen und Biodiversität durch Gewährleistung einer ausreichenden Gewässerqualität und -quantität unter dem Klimawandel und Erhöhung der Wasserspeicher und -Rückhaltefähigkeit in der Landschaft.</t>
  </si>
  <si>
    <t>Bewusstseinsbildung für und Erhalt der Ökosystemleistungen in allen betroffenen Bereichen (z. B. Beitrag zur Wasserretention, Hochwasserschutz, Ernährungssicherung und Produktion von hochwertigen regionalen Lebensmitteln, Biodiversität, Grundwasserneubildung, CO2-Bindung, etc.) zur Forcierung einer nachhaltigen, biodiversitätsfördernden Landnutzung.</t>
  </si>
  <si>
    <t>Umsetzungsgrad</t>
  </si>
  <si>
    <t>Standardmaßnahme</t>
  </si>
  <si>
    <t>8.4.1</t>
  </si>
  <si>
    <t>8.4.2</t>
  </si>
  <si>
    <t>8.4.3</t>
  </si>
  <si>
    <t>8.4.4</t>
  </si>
  <si>
    <t>8.4.5</t>
  </si>
  <si>
    <t>8.4.6</t>
  </si>
  <si>
    <t>8.4.7</t>
  </si>
  <si>
    <t>Einheiten</t>
  </si>
  <si>
    <t>m</t>
  </si>
  <si>
    <t>m²</t>
  </si>
  <si>
    <t>m³</t>
  </si>
  <si>
    <t>l</t>
  </si>
  <si>
    <t>erreichte Personen</t>
  </si>
  <si>
    <t>kg</t>
  </si>
  <si>
    <t>km²</t>
  </si>
  <si>
    <t>betroffenes Aktivitätsfeld</t>
  </si>
  <si>
    <t>Handlungsempfehlung</t>
  </si>
  <si>
    <t>Nr. der HE</t>
  </si>
  <si>
    <t>Bedarfsgerechte(r) und standardbezogene(r) Pflanzenbau, Pflanzenschutz, Pflanzenernährung und landwirtschaftliche Verfahrenstechnik als Beitrag zur Ertragssicherheit und Ernährungssicherung unter veränderten klimatischen Bedingungen.</t>
  </si>
  <si>
    <t>Auswahl geeigneter Kulturpflanzen für die jeweiligen Standortbedingungen, Erweiterung des Kulturartenspektrums und Sicherung einer nachhaltigen Ernährungssicherheit.</t>
  </si>
  <si>
    <t>Optimierung von Pflanzenschutzmaßnahmen gegen etablierte Schaderreger und andere klimawandelbedingte Herausforderungen durch Veränderung des Anwendungszeitpunktes bzw. -verfahrens sowie Forcierung eines umweltgerechten und nachhaltigen Pflanzenschutzmittelspektrums idealerweise verbunden mit der Entwicklung hin zu einer langfristigen Reduktion des Pflanzenschutzmitteleinsatzes.</t>
  </si>
  <si>
    <t>Bereitstellung von Pflanzenarten, Saatgutmischungen und Neuzüchtungen von Sorten, welche klimawandelbedingte Herausforderungen besser tolerieren. Insbesondere hitzetolerante und wassereffiziente Acker- und Grünlandpflanzen bzw. -sorten mit einer geringen Anfälligkeit gegenüber Krankheiten und Schadorganismen stehen im Fokus.</t>
  </si>
  <si>
    <t>Verbesserung des Kenntnisstandes hinsichtlich gebietsfremder invasiv auftretender Schaderreger um im Bedarfsfall rasch und effizient reagieren zu können. Flächendeckendes Monitoring, Optimierung und Ausbau von Warnsystemen sowie Verbesserung des Informations- und Datentransfers.</t>
  </si>
  <si>
    <t>Verbesserung der agrarökologischen Situation (Produktion und Standortsicherung) durch biodiversitätsfördernde landwirtschaftliche Nutzung sowie Erhalt der natürlichen Biodiversität durch die Reduktion von Windangriffsflächen, Windgeschwindigkeiten und Bodenerosion sowie Verbesserung des Wasserrückhalts durch Reduzierung der Evapotranspiration.</t>
  </si>
  <si>
    <t>Steigerung der Resilienz der landwirtschaftlichen Produktion gegenüber den Folgen des Klimawandels durch Sicherung bzw. Wiederherstellung von Böden, der natürlichen Bodenfunktionen, Aufbau, Erhalt und langfristige Stabilisierung eines optimalen Humus- und Nährstoffgehaltes, Wasseraufnahme- und -Wasserspeicherkapazität sowie schonenden Umgang mit der Ressource Boden.</t>
  </si>
  <si>
    <t>Effizienzsteigerung in der Bewässerung und Wassernutzung durch den Einsatz moderner technologischer Methoden, die eine Optimierung der Bewässerung hinsichtlich Zeitpunkt und Menge erlauben.</t>
  </si>
  <si>
    <t>Effizienzsteigerung des Energie- und Wasserverbrauchs von Glashäusern und Folientunneln insbesondere hinsichtlich der zunehmenden Hitzebelastung im Sommer. Schutz von Glashäusern und Folientunneln vor vermehrt auftretenden Extremereignissen.</t>
  </si>
  <si>
    <t>Erhöhung der Resilienz von landwirtschaftlichen Betrieben, Förderung der Gesundheit und des Wohlbefindens gealpter Tiere, Abmilderung von Naturgefahren und Klimarisiken, Stärkung der Biodiversität und Erholungsmöglichkeit für Almbesucher:innen.</t>
  </si>
  <si>
    <t>Ausbau des Wissensstandes und Bewertung der Auswirkungen des Klimawandels auf das Tierwohl und die Tiergesundheit. Verringerung der thermischen Belastung landwirtschaftlicher Nutztiere in Kombination mit einer artgerechten, stressfreien Haltung. Ausarbeitung präventiver und allenfalls erforderlicher veterinärmedizinischer Maßnahmen als Entscheidungsgrundlage für Behörden und Landwirt:innen.</t>
  </si>
  <si>
    <t>Verringerung von Produktionsrisiken sowie Weiterentwicklung von Versicherungsmodellen zur Aufrechterhaltung einer (klein-)bäuerlichen Struktur und Sicherung der flächendeckenden Bewirtschaftung.</t>
  </si>
  <si>
    <t>Erhöhung der Stabilität, Klimaresilienz und Anpassungsfähigkeit von Wäldern sowie Reduzierung der Störanfälligkeit des Waldökosystems (z. B. durch Schadorganismen oder Sturm). Stärkung einer standortangepassten Baumarten- und Herkunftswahl unter Berücksichtigung des Klimawandels im Zuge einer nachhaltigen Waldbewirtschaftung. Erhöhung der an die jeweils standörtlichen Verhältnisse angepassten Diversität auf allen Ebenen (genetisch, artspezifisch, strukturell, Diversität der Lebensräume etc.) und rechtzeitige Einleitung von (Natur)Verjüngungsmaßnahmen.</t>
  </si>
  <si>
    <t>Erhaltung der physikalischen und ökologischen Funktionen des Bodens, insbesondere als Wasser- und Kohlenstoffspeicher und Nährstofflieferant.</t>
  </si>
  <si>
    <t>Geringere Beeinträchtigungen durch Wild- und Weideeinfluss (Schälung und Verbiss) als Voraussetzung für eine klimawandelangepasste Waldverjüngung und Erhaltung der Bestandsstabilität.</t>
  </si>
  <si>
    <t>Fortlaufende Beratung, Aus-, Fort- und Weiterbildung sowie Bewusstseinsbildung relevanter Akteur:innen (wie Waldbewirtschafter:innen, Personen aus der Verwaltung, den Interessensvertretungen, Ausbildungsstätten und insbesondere alle Waldbesitzer:innen) zur Erhöhung der Stabilität, Klimaresilienz und Anpassungsfähigkeit von Wäldern, unter Berücksichtigung neuester Ergebnisse aus der Forschung.</t>
  </si>
  <si>
    <t>Schadensbegrenzung bei vermehrt auftretenden biotischen und abiotischen Schadereignissen (wie z. B. Windwürfen oder Schädlingskalamitäten).</t>
  </si>
  <si>
    <t>Entwicklung weiterer Vorsorgemaßnahmen, Bewusstseinsbildung sowie Weiterführung von Waldbrandbeobachtungs- und Frühwarnsystemen, um das Risiko von Waldbränden zu minimieren. Erstellung bzw. Überarbeitung von Einsatzplänen zur Bekämpfung von Waldbränden.</t>
  </si>
  <si>
    <t>Berücksichtigung von Biodiversitätserhalt und -verbesserung bei einer an den Klimawandel angepassten Bewirtschaftung des Waldes.</t>
  </si>
  <si>
    <t>Schutz vor Immissionen, insbesondere Vermeidung der Eutrophierung von (nährstoffarmen) Wäldern durch Stickstoffverbindungen und Mikroaerosole, zur Stärkung der Klimaresilienz von Wäldern und ihrer Ökosystemleistungen.</t>
  </si>
  <si>
    <t>Entwicklung innovativer effizienter Techniken zur Verarbeitung von Holz, um bestmöglich auf allfällige Veränderungen der Holzqualität und der Baumarten vorbereitet zu sein und um die Wertschöpfung der Holznutzungskette sowie die Substitution von Materialien mit höheren Lebenszyklusemissionen durch langlebige Holzprodukte zu steigern.</t>
  </si>
  <si>
    <t>Verminderung des Risikos von negativen Auswirkungen des Klimawandels und sozioökonomischer Änderungen auf die Grundwasserressourcen und auf grundwasserabhängige Ökosysteme zur Sicherung des guten mengenmäßigen und chemischen Zustands der Grundwasserkörper bis 2027 und darüber hinaus.</t>
  </si>
  <si>
    <t>Verminderung des Risikos negativer klimawandelbedingter und sozioökonomischer Auswirkungen auf die Oberflächengewässer zur Erreichung und Sicherung des guten ökologischen Zustands bzw. Potentials und des guten chemischen Zustands von Oberflächengewässern bis 2027 und darüber hinaus.</t>
  </si>
  <si>
    <t>Erhöhung der qualitativen und quantitativen Sicherheit in der Trinkwasserversorgung durch den Einsatz von planerischen und technischen Maßnahmen.</t>
  </si>
  <si>
    <t>Gewährleistung der sparsamen, effizienten, abgestimmten und situationsangepassten Nutzwasserversorgung für die verschiedenen Aktivitätsfelder.</t>
  </si>
  <si>
    <t>Sicherstellung des Erreichens der wasserwirtschaftlichen Ziele bei Niederwasser und Grundwassertiefständen einschließlich vorbeugender Maßnahmen zur Verminderung von Schäden.</t>
  </si>
  <si>
    <t>Verringerung potenzieller hochwasserbedingter nachteiliger Folgen für die menschliche Gesundheit, die Umwelt, das Kulturerbe und wirtschaftliche Tätigkeiten.</t>
  </si>
  <si>
    <t>Verringerung der Wissensdefizite hinsichtlich der Auswirkungen des Klimawandels auf die Ressource Wasser.</t>
  </si>
  <si>
    <t>Schaffung einer regionalisierten abgestimmten repräsentativen Datengrundlage zum tatsächlichen Wasserbedarf und zur Wassernutzung unterschiedlicher Nutzungsgruppen und zu den ökologischen Erfordernissen für die nachhaltige sektorenübergreifende Bewirtschaftung der Wasserressourcen.</t>
  </si>
  <si>
    <t>Vorbeugende Maßnahmen zur Vermeidung bzw. Minderung der Erhöhung der Wassertemperaturen im Hinblick auf die Nutzung und den Schutz der Gewässerökosysteme.</t>
  </si>
  <si>
    <t>Schonung der Wasserressourcen durch gezielte Bewusstseinsbildung der Bevölkerung und im speziellen einzelner Zielgruppen und forcierten Einsatz von sparsamen und effizienten Technologien.</t>
  </si>
  <si>
    <t>Weiterentwicklung strategischer Überlegungen zum Thema Klimawandel und Tourismus zur Entwicklung und forcierten Umsetzung von Anpassungsmaßnahmen: Damit soll ein Beitrag zur Absicherung Österreichs als klimaresiliente, nachhaltige und attraktive Tourismusdestination geleistet werden.</t>
  </si>
  <si>
    <t>Steigerung der Attraktivität und Nutzung von Potenzialen der Urlaubsdestinationen durch die (Weiter)Entwicklung und Umsetzung von klimafitten nachhaltigen touristischen Angeboten, die auf die regionalen Gegebenheiten sowie die jeweilige Ausgangslage Bezug nehmen und auch zur Senkung der Treibhausgasemissionen beitragen.</t>
  </si>
  <si>
    <t>Schaffung robuster umfassender regionalspezifischer Entscheidungsgrundlagen unter Berücksichtigung von Klimaszenarien zur Verringerung der Wissensdefizite und als Basis, um darauf aufbauend nachhaltige Anpassungsmaßnahmen entwickeln zu können.</t>
  </si>
  <si>
    <t>Berücksichtigung der Auswirkungen des Klimawandels und der sich daraus ergebenden Anpassungserfordernisse bei der Entwicklung und Umsetzung von Angeboten, die einen ganzjährigen nachhaltigen Tourismus unterstützen.</t>
  </si>
  <si>
    <t>Langfristige Absicherung der Wertschöpfung aus dem Wintertourismus durch vorausschauende Diversifizierung des Angebots.</t>
  </si>
  <si>
    <t>Nutzung klimawandelbedingter Chancen im Sommertourismus und Schutz der Erholungssuchenden vor den Folgen des Klimawandels.</t>
  </si>
  <si>
    <t>Verstärkte Berücksichtigung von Anpassungserfordernissen im Städtetourismusangebot und verstärkte Etablierung als Ganzjahresangebot.</t>
  </si>
  <si>
    <t>Reduktion der Verwundbarkeit der Energieinfrastruktur gegenüber den Folgen des Klimawandels durch Nutzung von Technologien und Potenzialen.</t>
  </si>
  <si>
    <t>Ausgleich von Versorgungsengpässen oder –überschüssen.</t>
  </si>
  <si>
    <t>Verstärkte Nutzung und Optimierung regionaler erneuerbarer Ressourcen sowie Optimierung der Leitungsnetze und ihrer Funktionsweise, um großflächige Unterbrechungen durch klimawandelbedingt intensivere und häufigere extreme Wetterereignisse zu vermeiden.</t>
  </si>
  <si>
    <t>Optimieren des Stromsystems für das Zusammenspiel von Erzeugung und Verbrauch, um kritische Lastspitzen und Engpässe zu vermeiden.</t>
  </si>
  <si>
    <t>Erhöhung der Versorgungssicherheit durch vermehrt diversifizierte Energieträgerstrukturen und weitgehende Vermeidung von negativen Auswirkungen auf andere Bereiche und deren Anpassungsfähigkeit.</t>
  </si>
  <si>
    <t>Berücksichtigung des Strom- und Kühlenergiebedarfs, der Verwundbarkeit von Netzen und Erzeugungsanlagen durch extreme Wetterereignisse sowie des klimawandelbedingt veränderten Angebots an erneuerbaren Energieträgern in Energiestrategien, –leitbildern oder Maßnahmenprogrammen.</t>
  </si>
  <si>
    <t>Reduktion des solaren Wärmeeintrags zum Schutz vor Hitze durch bauliche Maßnahmen zwecks Sicherstellung des thermischen Komforts in Innenräumen und in wohnungsbezogenen Außenräumen (Innenhöfe, Balkon, Loggia, Terrasse, etc.).</t>
  </si>
  <si>
    <t>Sicherstellung des thermischen Komforts in Innenräumen im Neubau sowie im Bestand durch Anwendung von passiven sowie energieeffizienten, ressourcenschonenden, aktiven Kühlstrategien.</t>
  </si>
  <si>
    <t>Optimierung der Lebensbedingungen für die Bevölkerung durch Reduktion des Hitzeinseleffekts, Entsiegelung und Verbesserung der Versickerungsfähigkeit von Böden im Rahmen der Gebäude-, Stadt- und Freiraumplanung.</t>
  </si>
  <si>
    <t>Berücksichtigung und Integration von Anpassungserfordernissen in den Baustandards, Normen und Gesetzen.</t>
  </si>
  <si>
    <t>Anpassung von Gebäuden (Neubau und Bestand) zum Schutz vor hydrologischen, gravitativen und meteorologischen Naturgefahren.</t>
  </si>
  <si>
    <t>Vermeidung lokaler Hochwasserereignisse und damit assoziierter Gebäudeschäden durch bauliche Maßnahmen an bzw. auf Gebäuden und im Umfeld von Gebäuden.</t>
  </si>
  <si>
    <t>Verstärkte Berücksichtigung von Anpassungserfordernissen bei der Förderung von Neubau und im Bestand von Wohn- und Nichtwohngebäuden.</t>
  </si>
  <si>
    <t>Schaffung von Bewusstsein und Verbreitung von Wissen zum Thema Anpassung an die Folgen des Klimawandels und zu erforderlichen Anpassungsmaßnahmen im privaten, gewerblichen, administrativen und politischen Bereich.</t>
  </si>
  <si>
    <t>Verbesserung der Wissensbasis und der Datengrundlagen zur laufenden Verbesserung der Anpassung an die Folgen des Klimawandels.</t>
  </si>
  <si>
    <t>Aufzeigen der Machbarkeit und der Vorteile von „Klimawandelangepasster Baukultur“.</t>
  </si>
  <si>
    <t>Stärkung der Qualifikationen im Bauwesen um die vorausschauende Umsetzung von Anpassungsmaßnahmen zu forcieren.</t>
  </si>
  <si>
    <t>Erhöhung des Gefahren- und Risikobewusstseins und der Resilienz von Akteur:innen auf regionaler und lokaler Ebene, insbesondere bei Bürgermeister:innen als zentrale Multiplikator:innen.</t>
  </si>
  <si>
    <t>Freihaltung bzw. risikoorientierte Nutzungssteuerung von Flächen, die durch Naturgefahren bzw. Klimarisiken gefährdet sind.</t>
  </si>
  <si>
    <t>Erweiterung des Daten- und Informationsumfangs über Naturgefahren und Klimarisiken und der daraus resultierenden Möglichkeit von Prognose und (Früh-)Warnung.</t>
  </si>
  <si>
    <t>Laufende Weiterentwicklung des Verständnisses von Naturprozessen und deren gesellschaftlichen Komponenten (Glade et al. 2020). Bereitstellung von Entscheidungsgrundlagen für Planungen im Naturgefahren- und Klimarisikomanagement, basierend auf dem Stand der Technik und des Wissens.</t>
  </si>
  <si>
    <t>Stärkung des Bewusstseins über die Notwendigkeit ergänzender, gesamtheitlicher versicherungsgestützter Eigenvorsorge.</t>
  </si>
  <si>
    <t>Minderung von Gebäude- und Infrastrukturschäden sowie Minimierung des Risikos potentiell betroffener Personen in Bezug auf die Auswirkungen von Naturgefahren und Klimarisiken.</t>
  </si>
  <si>
    <t>Erhöhung des Risikobewusstseins in der Bevölkerung, um ein adäquates Verhalten im Ereignisfall zu stärken.</t>
  </si>
  <si>
    <t>Weiterentwicklung der Methodik zur Beurteilung von Katastrophenrisiken als Grundlage für eine abgestimmte, integrierende, risikobasierte und kosten- und nutzenorientierte Maßnahmenplanung in Österreich unter ausreichender Berücksichtigung der Risiken des Klimawandels.</t>
  </si>
  <si>
    <t>Umfassender Austausch und Vernetzung zwischen der ASRD Plattform und relevanten Institutionen, wie dem BMI, Verbesserung des Wissenstransfers aus der Forschung sowie Förderung eines breit angelegten Dialogs zur Stärkung der Community.</t>
  </si>
  <si>
    <t>Vorbereitung und Steigerung der Resilienz des staatlichen Krisen- und Katastrophenschutzmanagements gegenüber zukünftig verstärkt auftretenden klimawandelbedingten Herausforderungen.</t>
  </si>
  <si>
    <t>Stärkung des Freiwilligenengagements als eine der wesentlichen Säulen des Katastrophenschutzes in Österreich.</t>
  </si>
  <si>
    <t>Stärkung der Eigenvorsorge und Eigenverantwortung durch umfassende barrierefreie Information in einfacher Sprache sowie transparente Erstellung und Vorbereitung von Notfallplänen unter Einbeziehung der relevanten Akteur:innen und soweit umsetzbar der Zivilgesellschaft.</t>
  </si>
  <si>
    <t>Schaffung eines Finanzierungsmechanismus für kurz-, mittel- und langfristige Aktivitäten eines integrierten Krisen- und Katastrophenmanagements auf Basis definierter Kriterien innerhalb der Obergrenzen des jeweils geltenden Bundesrahmenfinanzgesetzes (BFRG).</t>
  </si>
  <si>
    <t>Erweiterung und Vertiefung der Kompetenzen der Akteur:innen des Krisen- und Katastrophenmanagements in den Bereichen Naturgefahren, Klimawandel und dessen sicherheitspolitische Auswirkungen.</t>
  </si>
  <si>
    <t>Forcierung von inter- und transdisziplinären Forschungsaktivitäten, Bereitstellung von Entscheidungsgrundlagen und Entwicklung von technischen Innovationen, deren Inhalte sich aus bzw. im Zuge der Umsetzung des SKKM und den Zielen des B-KSG ergeben.</t>
  </si>
  <si>
    <t>Vorbereitung des Gesundheitswesens, der Hilfs- und Einsatzorganisationen und der Bevölkerung auf klimawandelbedingte Veränderungen und Akutsituationen zur Vermeidung/Verringerung gesundheitlicher Folgen durch die Entwicklung einer gemeinsamen, kohärenten Monitoring-Struktur, die bestehende Systeme verknüpft. Diese sollen für die jeweiligen Risiken (z. B. Hitze, Starkregen, Hochwasser, Sturm, Kälte, Trockenheit, Waldbrände, Infektionskrankheiten, Pollenbelastung, (Luft)Schadstoffe, UV-Strahlung) adaptierbar sein.</t>
  </si>
  <si>
    <t>Minderung von Hitzestress zur Vermeidung negativer gesundheitlicher Auswirkungen auf die Bevölkerung sowie von gesundheitlichen Folgen durch Trockenheit.</t>
  </si>
  <si>
    <t>Verringerung bzw. Verhinderung von vektorübertragenen Infektionskrankheiten, Ausbau des Wissens, Früherkennung, Prävention und Bekämpfung von Vektoren.</t>
  </si>
  <si>
    <t>Verhinderung/Reduktion gesundheitlicher Beeinträchtigungen durch allergene und giftige Pflanzen und Tiere.</t>
  </si>
  <si>
    <t>Verringerung bzw. Verhinderung gesundheitlicher Beeinträchtigungen durch Veränderung der Schadstoffexposition als Folge von extremen Wetterereignissen und des Klimawandels.</t>
  </si>
  <si>
    <t>Schutz der Bevölkerung vor physischen und psychischen Gesundheitsfolgen im Katastrophenfall in Folge von Naturgefahrenereignissen wie insbesondere Hochwasser, Muren, Rutschungen, Steinschlägen, Lawinen, Sturm und Hagel.</t>
  </si>
  <si>
    <t>Vermeidung von klimawandelbedingten Beeinträchtigungen der Lebensmittelsicherheit zur Aufrechterhaltung der Versorgung der Bevölkerung mit einwandfreien Lebensmitteln.</t>
  </si>
  <si>
    <t>Berücksichtigung der Auswirkungen des Klimawandels und Darstellung des möglichen Handlungsbedarfs in Naturschutzinstrumenten.</t>
  </si>
  <si>
    <t>Standortangepasste und biodiversitätsfördernde Nutzung der Kulturlandschaft in einem breiten, horizontalen Ansatz, der zum Erhalt und zur Entwicklung einer artenreichen Kulturlandschaft beiträgt sowie Lebens-, Nahrungs- und Rückzugsräume für Tier- und Pflanzenarten bereitstellt.</t>
  </si>
  <si>
    <t>Verringerung der Gefährdungssituation von durch Klimawandel gefährdeter oder klimasensitiver Arten und Lebensräume durch Lebensraumerhalt und -vernetzung.</t>
  </si>
  <si>
    <t>Entwicklung einer funktionsfähigen Vernetzung von Lebensräumen und Schutzgebieten (Biotopverbundsystem), inkl. Pufferzonen und Korridoren, zur Erhöhung der Überlebenswahrscheinlichkeit von Arten, Populationen und Lebensräumen sowie Erhaltung der entsprechenden Ökosystemleistungen und des Naturschutzwertes von Schutzgebieten unter einem sich wandelnden Klima.</t>
  </si>
  <si>
    <t>Schutz und Wiederherstellung der Gewässerbiodiversität, Verbesserung der Gewässerökologie in Kombination mit Hochwasserschutz, Forcierung von integrativem Einzugsgebietsmanagement und Gewässerrenaturierungen sowie Vermeidung starker Gewässererwärmungen.</t>
  </si>
  <si>
    <t>Ausbau des Wissensstandes zu den Auswirkungen des Klimawandels auf Ökosysteme und Biodiversität als Basis und zur Unterstützung der Umsetzung von Maßnahmen.</t>
  </si>
  <si>
    <t>Fortführung, Finanzierung, Anpassung, Ergänzung und Verdichtung bestehender oder im Aufbau befindlicher Umweltmonitoringnetzwerke mit dem übergeordneten Ziel, gewonnenes Wissen für Frühwarnsysteme und Maßnahmen zu nutzen.</t>
  </si>
  <si>
    <t>Schaffung von mehr Bewusstsein für die zentrale Bedeutung von Biodiversität und Ökosystemen für eine nachhaltige, klimaresiliente Entwicklung der Gesellschaft und Etablierung des Themas in die Ausbildung.</t>
  </si>
  <si>
    <t>Ausbau nachhaltiger, biodiversitätsfördernder Freizeit-, Erholungs- und Tourismusaktivitäten und verstärkte Nutzung von Synergien zwischen Klimawandelanpassung, Klimaschutz und Biodiversitätserhalt im Tourismus.</t>
  </si>
  <si>
    <t>Schaffung von Rückzugsräumen für Tier- und Pflanzenarten (insbesondere seltener und gefährdeter Arten), Verbesserung des Lokalklimas und Erhöhung des Wasserrückhalts, durch Ausbau biodiversitätsfördernder, klimafitter Frei- und Grünflächen in besiedelten Gebieten.</t>
  </si>
  <si>
    <t>Überprüfung und Berücksichtigung von Anpassungserfordernissen in Gesetzen, Normen und Richtlinien zur Erhöhung der Resilienz und Vermeidung von Schäden an der Verkehrsinfrastruktur.</t>
  </si>
  <si>
    <t>Aufrechterhaltung von Betriebssicherheit und Sicherstellung des thermischen Komforts (Aufenthalts- und Verweilqualitäten) in öffentlichen Verkehrsmitteln bei Hitzebelastung für Fahrgäste und Personal. Verringerung der thermischen Belastung in Verkehrsstationen und Betriebsgebäuden sowie auf Fuß- und Radwegen.</t>
  </si>
  <si>
    <t>Sicherstellung der Anpassung an Extremwetterereignisse und des thermischen Komforts durch eine angepasste Infrastruktur-, Verkehrs- und Freiraumplanung insbesondere in Siedlungsräumen.</t>
  </si>
  <si>
    <t>Erhöhung des Wasserrückhalts, Schaffung von Rückzugsräumen für Tier- und Pflanzenarten (inkl. seltener und gefährdeter Arten), Verbesserung des Lokalklimas in besiedelten Gebieten, Zunahme klimawandelangepasster Grünanlagen und grüner Infrastrukturen (horizontal und vertikal) durch die Reduktion dauerhaft versiegelter Verkehrsflächen.</t>
  </si>
  <si>
    <t>Laufende Verbesserung von Informations- und Frühwarnsystemen für Verkehrsinfrastrukturen als Beitrag für die Risikovorsorge und ein vorausschauendes Naturgefahren- und Ereignismanagement.</t>
  </si>
  <si>
    <t>Erhöhung des Wissensstandes und der Handlungskompetenzen zur Anpassung an die Folgen des Klimawandels bei relevanten Berufsgruppen durch Vermittlung entsprechender Information in der Aus-, Fort- und Weiterbildung.</t>
  </si>
  <si>
    <t>Weitere Forschung sowie Implementierung innovativer Technologien und Umsetzung von Pilotprojekten mit dem Ziel einer optimierten Anpassung an die Folgen des Klimawandels.</t>
  </si>
  <si>
    <t>Verbreitung von Wissen über Anpassung an den Klimawandel im Verkehrsbereich unter anderem mithilfe von Pilotprojekten. Stärkung der Akzeptanz und des Wissens zur Umsetzung notwendiger Maßnahmen für eine klimaresiliente Verkehrsinfrastruktur und ein angepasstes Verkehrssystem bzw. geeigneter Mobilitätsmaßnahmen.</t>
  </si>
  <si>
    <t>Substanzielle Reduktion weiterer Flächeninanspruchnahme für Siedlungs- und Verkehrszwecke, Bodenversiegelung und Zersiedelung in Hinblick auf die Erreichung des Zielpfads des Regierungsprogramms 2020-2024 zur Reduktion der Flächeninanspruchnahme, um Bodenressourcen, Grünräume und Freiflächen mit ihren naturbasierten Leistungen für die Klimawandelanpassung und den Klima- und Biodiversitätsschutz zu sichern sowie klimaresiliente und klimafreundliche Siedlungsstrukturen zu entwickeln.
Die natürlichen Bodenfunktionen bei Planungsverfahren und -entscheidungen sollen verstärkt berücksichtigt und hochwertige Böden gesichert werden, um die Anpassungskapazität der natürlichen Systeme zu erhalten und die klima- und krisenresiliente Versorgungs- und Ernährungssicherheit sicherzustellen.</t>
  </si>
  <si>
    <t>Vorsorgende Freihaltung von Grün- und Freiräumen mit klimabezogenen Funktionen, Stärkung ihrer multifunktionalen Leistungen für die Anpassung an Hitze, Trockenheit, Starkregen und Hochwasser sowie Sicherung von Flächen für grüne und blaue Infrastruktur innerhalb und außerhalb des Siedlungsraums.</t>
  </si>
  <si>
    <t>Verbesserung des Kleinklimas in dicht bebauten Siedlungsgebieten, um Überhitzungs- bzw. Hitzeinseleffekte zu vermeiden, Hochwasserrisiken durch Starkregen zu reduzieren, die Versickerungs- und Wasserspeicherkapazität zu erhöhen und sozialräumliche Qualitäten von Freiräumen zu verbessern; Stärkung einer qualitätsvollen, klimaresilienten und klimafreundlichen (Nach)Verdichtung und einer flächeneffizienten Innenentwicklung durch Ausschöpfung von Potenzialen des Bebauungsplans und der Bauordnungen.</t>
  </si>
  <si>
    <t>Schutz von Menschenleben, Siedlungsraum und Infrastrukturen vor fluvialem Hochwasser, pluvialen Hochwasserereignissen und weiteren (z. B. gravitativen) Naturgefahren unter Berücksichtigung von Einflüssen des Klimawandels; Vermeidung und Reduktion von naturgefahrenbedingten Risiken durch planerische Flächenvorsorge, Flächenfreihaltung, Nutzungsregulierung und naturbasierte Gefahrenprävention; Sicherstellung einer vorausschauenden Gefahrenvorsorge und verantwortungsvoller Umgang mit Restrisiko.</t>
  </si>
  <si>
    <t>Schadensvermeidung und Risikoreduktion für bestehende Baulandwidmungen, Bauführungen und Bestandsbauten in hochwasser- und naturgefahrenbedingten Gefährdungsbereichen; Sicherstellung einer vorausschauenden Gefahrenvorsorge auch in Restrisikobereichen.</t>
  </si>
  <si>
    <t>Gemeindeübergreifende und regionale Umsetzung von Flächenvorsorge und anderen raumrelevanten Maßnahmen zur Anpassung an Auswirkungen des Klimawandels durch Ausbau von Kooperationsformen in der Raumordnung.</t>
  </si>
  <si>
    <t>Erhöhung der Klima-, Extremwetter- und Krisen-Resilienz (Ausfalls-, Versorgungssicherheit) der Energieerzeugung und -infrastruktur; Erhöhung der Anpassungsfähigkeit des Energiesystems durch geringeren Energieverbrauch, höhere Energieeffizienz und dezentrale erneuerbare Energieversorgung; Stärkung des Raumbezugs des Energiesystems.</t>
  </si>
  <si>
    <t>Schaffung, bedarfsorientierte Aufbereitung und Transfer von verbessertem raumrelevanten Klimafolgen- und Anpassungswissen, das für Entscheidungsprozesse in der Raumordnung unmittelbar nutzbar ist. Stärkung von Handlungskompetenzen und Kapazitäten von Institutionen und Akteur:innen der Raumordnung im Sinne des Aufbaus einer „Klima-Raumplanung“.</t>
  </si>
  <si>
    <t>Systematische und vorausschauende Berücksichtigung von Klimawandelfolgen und Anpassungsmaßnahmen in Planungsprozessen und –instrumenten sowie Stärkung hierfür benötigter Kapazitäten und Kompetenzen der Raumordnung; Sicherstellung der langfristigen Klimaresilienz und Anpassungsfähigkeit der Raumentwicklung gegenüber aktuellen und zukünftigen Auswirkungen des Klimawandels.</t>
  </si>
  <si>
    <t>Stärkung des Bewusstseins von Unternehmen zu den Auswirkungen des Klimawandels auf ihre Wirtschaftstätigkeiten bzw. Wertschöpfungskette; Vorbereitung der Wirtschaft auf künftige Regulierungen (z. B. Anforderungen der EU-Taxonomie) im Bereich Klimawandelanpassung, sowie deren indirekten Auswirkungen auf KMU; Forcierung der Durchführung von Klimarisikoanalysen bei Unternehmen.</t>
  </si>
  <si>
    <t>Erhöhung der Resilienz des Betriebsstandorts gegenüber den vor Ort relevanten Naturgefahren und zum Schutz des Personals sowie des laufenden Betriebs; Sicherstellung der Energieversorgung zur Reduzierung der Betroffenheit durch die Auswirkungen des Klimawandels und Sicherstellung von Gesundheit und körperlichem Wohlbefinden der Mitarbeiter:innen gegenüber Klimarisiken wie Hitzestress und UV-Strahlung.</t>
  </si>
  <si>
    <t>Berücksichtigung der wachsenden klimabedingten Risiken entlang der Wertschöpfungskette, um die Versorgungssicherheit zu gewährleisten und insbesondere Ausfälle in der Lieferkette, Preis- und Mengenschwankungen sowie Qualitätseinbußen zu vermeiden.</t>
  </si>
  <si>
    <t>Erhöhung der Widerstands- und Regenerationsfähigkeit sowie Nutzung von Chancen durch innovative Produkte, technische Verfahren und Dienstleistungen.</t>
  </si>
  <si>
    <t>Anwendung und laufende Weiterentwicklung von Risikoabschätzungsverfahren für sämtliche Wirtschaftstätigkeiten unter Berücksichtigung von Klimaszenarien und Transformationsrisiken durch Akteur:innen der Finanz- und Realwirtschaft zur Verbesserung des Risikobewusstseins und als Basis spezifischer Präventionsmaßnahmen.</t>
  </si>
  <si>
    <t>Ausbau von anpassungsrelevanten Dienstleistungen, wie die Bewusstseinsbildung und Stärkung der Resilienz der Versicherungskundschaft gegenüber den Folgen des Klimawandels.</t>
  </si>
  <si>
    <t>Prüfung und ggf. Einführung einer Naturkatastrophenversicherung (NatKat-Versicherung).</t>
  </si>
  <si>
    <t>Klimagerechte Stadtentwicklung durch Berücksichtigung des Klimawandels bei der Planung, Umsetzung und Pflege von urbanen Frei- und Grünräumen.</t>
  </si>
  <si>
    <t>Optimierung der Wasserversorgung zur Aufrechterhaltung der Ökosystemleistungen von Frei- und Grünräumen unter veränderten klimatischen Bedingungen.</t>
  </si>
  <si>
    <t>Optimierung der Ökosystemfunktionen und der Artenvielfalt sowie Erweiterung der urbanen Frei- und Grünräume.</t>
  </si>
  <si>
    <t>Optimierung der Bodenfunktionen, insbesondere der Wasserspeicher- und Wasserfilterfunktion.</t>
  </si>
  <si>
    <t>Ausbau des Wissensstandes sowie verbesserte Vernetzung und Zusammenarbeit aller betroffenen Gruppen.</t>
  </si>
  <si>
    <t>Wissensaufbau und –transfer zu klimaresilienten urbanen Frei- und Grünräumen.</t>
  </si>
  <si>
    <t>grün</t>
  </si>
  <si>
    <t>smart</t>
  </si>
  <si>
    <t>Integrierte Landschaftsgestaltung und Verbesserung der Agroökosysteme inklusive Erhalt und Pflege von Landschaftselementen</t>
  </si>
  <si>
    <t>blau</t>
  </si>
  <si>
    <t>grau</t>
  </si>
  <si>
    <t>Berücksichtigung der Auswirkungen des Klimawandels in Energiestrategien</t>
  </si>
  <si>
    <t>Baumpflanzung im Siedlungsbereich</t>
  </si>
  <si>
    <t>Vorsorgecheck Naturgefahren im Klimawandel</t>
  </si>
  <si>
    <t>Hitzeschutzplan (Entwicklung/Implementierung)</t>
  </si>
  <si>
    <t>Verkehrsinfrastruktur und Mobilität</t>
  </si>
  <si>
    <t>Sektorübergreifend</t>
  </si>
  <si>
    <t>m³/sek</t>
  </si>
  <si>
    <t>l/sek</t>
  </si>
  <si>
    <t>W</t>
  </si>
  <si>
    <t>W/m²</t>
  </si>
  <si>
    <t>blau/grün</t>
  </si>
  <si>
    <t>Trinkwasserbrunnen</t>
  </si>
  <si>
    <t>Zuordnung finalisiert?</t>
  </si>
  <si>
    <t>Waldbrandvorsorge - planerische Maßnahme</t>
  </si>
  <si>
    <t>Waldbrandvorsorge - Umsetzungsmaßnahme</t>
  </si>
  <si>
    <t>Climate Proofing von Bauvorhaben</t>
  </si>
  <si>
    <t>Als Standardmaßnahme</t>
  </si>
  <si>
    <t>Schädlingsbekämpfung im Forst - Umsetzungsmaßnahme</t>
  </si>
  <si>
    <t>Tourismusstrategie klimawandelangepasst (unter Berücksichtigung Guter Anpassung)</t>
  </si>
  <si>
    <t>Tourismus - klimafitte, nachhaltige Angebote im Sommer</t>
  </si>
  <si>
    <t>Tourismus - klimafitte, nachhaltige Angebote im Winter</t>
  </si>
  <si>
    <t>Tourismus - klimafitte, nachhaltige Angebote in Städten</t>
  </si>
  <si>
    <t>Wasserrückhalt/Versickerung auf und im Umfeld von Gebäuden</t>
  </si>
  <si>
    <t>Pilotprojekte "Klimawandelangepasste Baukultur"</t>
  </si>
  <si>
    <t>p</t>
  </si>
  <si>
    <t>s</t>
  </si>
  <si>
    <t>Impact (primär)</t>
  </si>
  <si>
    <t>km</t>
  </si>
  <si>
    <t>t</t>
  </si>
  <si>
    <t>Formel</t>
  </si>
  <si>
    <t>000</t>
  </si>
  <si>
    <t>Berechnung Spaltenindex Standardmaßnahme/NAS-HE</t>
  </si>
  <si>
    <t>Suchfunktion Standardmaßnahmeneingabe - Hilfsspalte</t>
  </si>
  <si>
    <t>Suchtreffer</t>
  </si>
  <si>
    <t>Maßnahmen-Nr. lt. Konzept</t>
  </si>
  <si>
    <t>10 Jahreszeitenhecke</t>
  </si>
  <si>
    <t>Reaktivierung/Revitalisierung Ortskern</t>
  </si>
  <si>
    <t>Ziel Handlungsempfehlung</t>
  </si>
  <si>
    <t>Ziel Aktivitätsfeld</t>
  </si>
  <si>
    <t>Aktivitätsfeld</t>
  </si>
  <si>
    <t>Sicherung einer nachhaltigen, ressourcenschonenden, klimafreundlichen landwirtschaftlichen Produktion in hochwertiger Qualität und ausreichender Quantität zur Aufrechterhaltung der Versorgungssicherheit sowie der Erhalt bzw. die Verbesserung der Ökosystemleistungen der Landwirtschaft und Sicherstellung der Resilienz gegenüber sich verändernden klimatischen Bedingungen und deren Folgen.</t>
  </si>
  <si>
    <t>Erhöhung der Stabilität, Klimaresilienz und Anpassungsfähigkeit von Wäldern. Sicherung der multifunktionalen Leistungen des Waldes und einer nachhaltigen und an den Klimawandel angepassten Bewirtschaftung.</t>
  </si>
  <si>
    <t>Nachhaltige Sicherung der Wasserressourcen als Lebensgrundlage und Lebensraum für Mensch, Fauna und Flora sowie Sicherung der Versorgung mit qualitativ hochwertigem Trinkwasser, der umweltgerechten Reinigung der Abwässer, der Vermeidung von schädlichen Stoffeinträgen in Grund- und Oberflächengewässer und Stärkung des Schutzes der Bevölkerung und Landschaft vor Naturgefahren unter veränderten klimatischen Bedingungen.</t>
  </si>
  <si>
    <t>Festigung von Österreichs Position als klimafitter nachhaltiger Tourismusstandort durch Nutzung klimawandelbedingter Potenziale und Forcierung klima- und umweltfreundlicher Anpassungsmaßnahmen.</t>
  </si>
  <si>
    <t>Gewährleistung der Sicherstellung der Energieversorgung durch eine systemische Gesamtbetrachtung des Energiesystems, die Reduktion des Energieverbrauchs, die Erhöhung der Energieeffizienz, Diversifizierung und Dekarbonisierung der Energieträger, Technologienutzung und Dezentralisierung des Energiesystems, um die Verwundbarkeit gegenüber den Folgen des Klimawandels zu verringern.</t>
  </si>
  <si>
    <t>Sicherstellung einer guten Aufenthaltsqualität in Gebäuden durch planerische, bauliche, bautechnische und nutzungsbezogene Anpassungsmaßnahmen an Gebäuden und in deren Umfeld.</t>
  </si>
  <si>
    <t>Vorsorgeplanung sowie rasche und professionelle Bewältigung von Krisen und Katastrophenfällen unter besonderer Berücksichtigung der Herausforderungen durch die sich ändernden klimatischen Bedingungen.</t>
  </si>
  <si>
    <t>Aufrechterhaltung bzw. Verbesserung des Schutzes für Menschen, Umwelt und Sachwerten vor Naturgefahren unter Berücksichtigung eines integralen Risikomanagements und der Folgen des Klimawandels.</t>
  </si>
  <si>
    <t>Vorausschauende Umsetzung geeigneter Maßnahmen zur Bewältigung und Vermeidung von direkten (z. B. durch Hitzewellen) und indirekten (z. B. durch Ausbreitung allergener und giftiger Pflanzen und Tiere) klimawandelbedingten Gesundheitsfolgen.</t>
  </si>
  <si>
    <t>Stärkung der Widerstandsfähigkeit von Ökosystemen sowie Erhalt, Verbesserung und Wiederherstellung der biologischen Vielfalt, um negative Folgen des Klimawandels auf Mensch und Natur zu reduzieren und natürliche Lebensgrundlagen für heutige und zukünftige Generationen zu sichern.</t>
  </si>
  <si>
    <t>Sicherstellung eines funktionsfähigen, sicheren und klimaresilienten Verkehrssystems.</t>
  </si>
  <si>
    <t>Konsequente Anwendung und Weiterentwicklung bestehender Ziele, rechtlicher Vorgaben, Instrumente und Prozesse der Raumordnung zur Sicherung einer nachhaltigen, klimaresilienten Raumentwicklung.</t>
  </si>
  <si>
    <t>Erhöhung der Resilienz von Produktion und Handel durch Minimierung der klimawandelbedingten Risiken sowie Entwicklung von klimafreundlichen und anpassungsfördernden Produkten und Dienstleistungen.</t>
  </si>
  <si>
    <t>Optimierung der Lebensqualität in urbanen Räumen bei veränderten klimatischen Verhältnissen durch die Schaffung und den Erhalt von gut erreichbaren Frei- und Grünräumen sowie die Verbesserung ihrer vielfältigen Funktionen.</t>
  </si>
  <si>
    <t>Outcome (primär)</t>
  </si>
  <si>
    <t>übergeordnetes Ziel</t>
  </si>
  <si>
    <t>Ziel der Handlungsempfehlung</t>
  </si>
  <si>
    <t>Anzahl Gemeinden</t>
  </si>
  <si>
    <t>Trinkwassersicherung - Umsetzungsmaßnahme</t>
  </si>
  <si>
    <t>%</t>
  </si>
  <si>
    <t>Bewusstseinsbildung und Information der Bevölkerung zur Stärkung der Resilienz und der gesundheitsbezogenen Klimakompetenz.</t>
  </si>
  <si>
    <t>Hochwasserschutz - Planungsmaßnahme</t>
  </si>
  <si>
    <t>Reaktivierung/Revitalisierung Almfläche (Weidemanagement…)</t>
  </si>
  <si>
    <t>Schädlingsbekämpfung im Forst - Planungsmaßnahme</t>
  </si>
  <si>
    <t>Bitte den Status auswählen.</t>
  </si>
  <si>
    <t>Wird automatisch ausgewählt.</t>
  </si>
  <si>
    <t>Hochwasserschutz - Hochwasserzonierung, Identifikation von Überflutungsflächen an Fließgewässern (fluvial)</t>
  </si>
  <si>
    <t>Aus-, Fort-, Weiterbildung, Beratung Gesundheits-, Pflege- und Sozialbereich</t>
  </si>
  <si>
    <t>Baumpflanzung im Forstbereich, Waldumbau, klimaresilienter Wald/Forst</t>
  </si>
  <si>
    <t>=VERGLEICH("p";INDEX(Standardmaßnahmen!D2:EL250;VERGLEICH(Indikatoren!F7;Standardmaßnahmen!B2:B250;0););0)+3</t>
  </si>
  <si>
    <t>Stärkung der gesundheitsbezogenen Klimakompetenz aller im Gesundheits-, Pflege- und Sozialbereich tätigen Personen und von Multiplikator:innen im Umgang mit klimarelevanten Gesundheitsthemen sowie Ausbildung von Klima-Manager:innen als Beitrag zur Etablierung eines klimaresilienten Gesundheitswesens.</t>
  </si>
  <si>
    <t>soft</t>
  </si>
  <si>
    <t>Plan-Anzahl</t>
  </si>
  <si>
    <t>Bitte tatsächliche Anzahl der im Arbeitspaket direkt umgesetzten Handlung anführen.</t>
  </si>
  <si>
    <t>Kontrolle - Anzahl Primärverbindungen (1)</t>
  </si>
  <si>
    <t>Kontrolle - Anzahl Sekundärverbindungen</t>
  </si>
  <si>
    <t>kW</t>
  </si>
  <si>
    <t>kWh</t>
  </si>
  <si>
    <t>ha</t>
  </si>
  <si>
    <t>-</t>
  </si>
  <si>
    <t>Anzahl Gebäude/Bauwerke</t>
  </si>
  <si>
    <t>Rundfunk (TV, Radio)</t>
  </si>
  <si>
    <t>Presseaussendungen</t>
  </si>
  <si>
    <t>Output 1 soft</t>
  </si>
  <si>
    <t>Output 1 individuell</t>
  </si>
  <si>
    <t>= Output 2</t>
  </si>
  <si>
    <t>Bäume</t>
  </si>
  <si>
    <t>Retentionsbecken</t>
  </si>
  <si>
    <t>Retentionsfläche</t>
  </si>
  <si>
    <t>Hecke</t>
  </si>
  <si>
    <t>Ausbildungsformat/Lehrgang/Kurs</t>
  </si>
  <si>
    <t>Anmerkungen, Spezifizierung</t>
  </si>
  <si>
    <t>IST-Anzahl</t>
  </si>
  <si>
    <t>Innovative/Sonstige Maßnahme (Bitte unter Anmerkungen/Spezifizierung erläutern!)</t>
  </si>
  <si>
    <t>Nachhaltige Reduzierung der Verwundbarkeit (Vulnerabilität) gegenüber der Klimaänderung bzw. Erhöhung der Widerstandsfähigkeit (Resilienz) von Umwelt, Gesellschaft und Wirtschaft sowie Nutzung möglicher Chancen durch veränderte klimatischen Bedingungen.</t>
  </si>
  <si>
    <t>Nachhaltige und ganzheitliche Stärkung der natürlichen, gesellschaftlichen und technischen Anpassungskapazität unter Vermeidung von Fehlanpassung sowie Entwicklung bzw. Stärkung des Bewusstseins für die Notwendigkeit und Dringlichkeit des Anpassungsbedarfs auf allen Ebenen sowie Sensibilisierung aller Akteur:innen und Greifbarmachung des Themas und seiner komplexen Zusammenhänge.</t>
  </si>
  <si>
    <t>Biodiversitätsfläche/Grünfläche/Garten</t>
  </si>
  <si>
    <t>Forst-/Waldfläche</t>
  </si>
  <si>
    <t>Soziale Medien/Internet</t>
  </si>
  <si>
    <t>Eigenvorsorge-Maßnahme</t>
  </si>
  <si>
    <t>KLAR! Phase</t>
  </si>
  <si>
    <t>umgesetzt</t>
  </si>
  <si>
    <t>Aktion</t>
  </si>
  <si>
    <t>Maßnahmen-Kategorie</t>
  </si>
  <si>
    <t>Bonusmaßnahme</t>
  </si>
  <si>
    <t>Bitte die Kategorie der Maßnahme auswählen.</t>
  </si>
  <si>
    <t>Aus-, Fort-, Weiterbildung, Beratung Energieerzeugung, -versorgung</t>
  </si>
  <si>
    <t>Aus-, Fort-, Weiterbildung, Beratung Bauen und Wohnen</t>
  </si>
  <si>
    <t>Aus-, Fort-, Weiterbildung, Beratung Forstwirtschaft</t>
  </si>
  <si>
    <t>Betriebliche Abläufe (Produktion, Lieferketten, Mitarbeiter:innen, Logistik, Energieversorgung, etc.) - Klimarisikoanalyse/-management</t>
  </si>
  <si>
    <t>Bodenschutz - Forstwirtschaft</t>
  </si>
  <si>
    <t>Mainstreaming von Klimawandelanpassung in Energiestrategien</t>
  </si>
  <si>
    <t>Mainstreaming von Klimawandelanpassung in Raumordnungs-/Stadtplanungs-Vorhaben (Örtliches oder Regionales Entwicklungskonzept, etc.)</t>
  </si>
  <si>
    <t>Mainstreaming von Klimawandelanpassung in Tourismus-Strategien/-vorhaben</t>
  </si>
  <si>
    <t>Mainstreaming von Klimawandelanpassung in Verkehrskonzepten/-strategien/-vorhaben</t>
  </si>
  <si>
    <t>Himmelsteich - Planung</t>
  </si>
  <si>
    <t>Himmelsteich - Umsetzung</t>
  </si>
  <si>
    <t>ausgebildete/weitergebildete/zertifizierte Personen</t>
  </si>
  <si>
    <t>blau/grau</t>
  </si>
  <si>
    <t>grün/grau</t>
  </si>
  <si>
    <t>Pädagogische / Bildungs-Maßnahme (Schule, Kindergarten, …) - Landwirtschaft</t>
  </si>
  <si>
    <t>Pädagogische / Bildungs-Maßnahme (Schule, Kindergarten, …) - Bodenschutz, Bodenverbrauch, Entsiegelung</t>
  </si>
  <si>
    <t>Pädagogische / Bildungs-Maßnahme (Schule, Kindergarten, …) - Hitzeschutz Gesundheit (Verhaltenshinweise, …)</t>
  </si>
  <si>
    <t>Trinkwassersicherung - planerische Maßnahme</t>
  </si>
  <si>
    <t>Tourismus - klimafitte, nachhaltige Angebote im Ganzjahrestourismus</t>
  </si>
  <si>
    <t>Pädagogische / Bildungs-Maßnahme (Schule, Kindergarten, …) - allgemein Klimawandelanpassung / sonstige</t>
  </si>
  <si>
    <t>Neophyten-/Neobiotamanagement - Umsetzungsmaßnahme (z.B. Entfernung)</t>
  </si>
  <si>
    <t>klimafitte Acker-/Grünlandwirtschaft</t>
  </si>
  <si>
    <t>Plan-Kosten Maßnahmen-umsetzung  [€]</t>
  </si>
  <si>
    <t xml:space="preserve">Pädagogische / Bildungs-Maßnahme (Schule, Kindergarten, …) - Biodiversität und Ökosysteme  </t>
  </si>
  <si>
    <t>Entsiegelung, Bodenschutz und Reduzierung des Bodenverbrauchs - Umsetzungsmaßnahme</t>
  </si>
  <si>
    <t>Entsiegelung, Bodenschutz und Reduzierung des Bodenverbrauchs - planerische Maßnahme</t>
  </si>
  <si>
    <t>Hitzeschutz - Hitzeinseln Siedlungsbereich (Identifikation Hot-Spots, Kommunikation, …)</t>
  </si>
  <si>
    <t>grün/grau/blau</t>
  </si>
  <si>
    <t>Hochwasserschutz - Oberflächenabfluss, Identifikation von kritischen Bereichen (pluvial)</t>
  </si>
  <si>
    <t>Hochwasserschutz flächig - naturnahe Ausführung (z.B. Retentionsfläche)</t>
  </si>
  <si>
    <t>Hochwasserschutz Längs-/Querbauwerke - naturnah (z.B. ingenieurökologische Ufer-/Gerinnegestaltung, ökologische Sperrbauwerke)</t>
  </si>
  <si>
    <t>klimafitter Gemüse-/Obst-/Weinbau</t>
  </si>
  <si>
    <t>€</t>
  </si>
  <si>
    <t>Neophyten-/Neobiotamanagement - planerische/strategische Maßnahme</t>
  </si>
  <si>
    <t>Raumordnung - Sichern/Freihalten von Grünkorridoren/-räumen und Landschaftselementen</t>
  </si>
  <si>
    <t>Raumordnung - Sichern von Retentionsflächen</t>
  </si>
  <si>
    <t>Renaturierung Forst / Wald</t>
  </si>
  <si>
    <t>Renaturierung Feuchtwiese / Moor / Au</t>
  </si>
  <si>
    <t>Renaturierung Gewässer / Ufer</t>
  </si>
  <si>
    <t>Agroforst - Umsetzungsmaßnahme</t>
  </si>
  <si>
    <t>Schutz von Biodiversität und Ökosystemen - adaptierte Freizeitangebote und Urlaubsaktivitäten zur Vermeidung von Nutzungskonflikten, Besucher:innenlenkung</t>
  </si>
  <si>
    <t>Schutzwald - Erhalt, Revitalisierung, Aufforstung, etc.</t>
  </si>
  <si>
    <t>Wurzelraumsanierung (Planung und Ausführung)</t>
  </si>
  <si>
    <t>Anzahl Bäume</t>
  </si>
  <si>
    <t>Spätfrost - Schutz von Obst- und Weinkulturen, etc.</t>
  </si>
  <si>
    <t>Trinkwasserbrunnen (Umsetzung)</t>
  </si>
  <si>
    <t>Trinkwasser-Kraftwerk (Umsetzung)</t>
  </si>
  <si>
    <t>Vorsorgecheck Naturgefahren im Klimawandel für Gemeinden</t>
  </si>
  <si>
    <t>Nutzwasser - planerische Maßnahme</t>
  </si>
  <si>
    <t>Nutzwasser - Umsetzungsmaßnahme</t>
  </si>
  <si>
    <t>Wasserentsorgung (Abwasser, Regenwasser, Mischwasser, Kläranlage, Kanalisation) - Umsetzungsmaßnahme</t>
  </si>
  <si>
    <t>Wasserentsorgung (Abwasser, Regenwasser, Mischwasser, Kläranlage, Kanalisation) - planerische Maßnahme</t>
  </si>
  <si>
    <t>Zivilschutz, Krisen- und Katastrophenschutz - Stärkung Freiwilligenarbeit, ehrenamtliches Engagement (z.B. Feuerwehr, Rettung, etc.)</t>
  </si>
  <si>
    <t>Klimawandelfolge</t>
  </si>
  <si>
    <t>Hochwasser</t>
  </si>
  <si>
    <t>Starkniederschlag/Oberflächenabfluss</t>
  </si>
  <si>
    <t>Hagel</t>
  </si>
  <si>
    <t>Sturm</t>
  </si>
  <si>
    <t>Blitz</t>
  </si>
  <si>
    <t>Hitze</t>
  </si>
  <si>
    <t>Trockenheit</t>
  </si>
  <si>
    <t>Steinschlag/Felssturz</t>
  </si>
  <si>
    <t>Hangrutschung/Setzung</t>
  </si>
  <si>
    <t>Mure/Gerölllawine</t>
  </si>
  <si>
    <t>Lawine</t>
  </si>
  <si>
    <t>Wald-/Flächenbrand</t>
  </si>
  <si>
    <t>Schnee- und Eislast</t>
  </si>
  <si>
    <t>Spätfrost</t>
  </si>
  <si>
    <t>Schädlingskalamitäten und invasive Arten</t>
  </si>
  <si>
    <t>Maßeinheit Output 2</t>
  </si>
  <si>
    <t>Aus-, Fort-, Weiterbildung, Beratung Ökosysteme und Biodiversität, Ökosystemdienstleistungen, Naturschutz im Klimawandel (z.B. Berg-/Wanderführer:innen, Ranger:innen, Berg- und Naturwacht etc.)</t>
  </si>
  <si>
    <t>Reaktivierung/Revitalisierung ursprünglicher landwirtschaftlicher Kulturen (Streuobstwiesen, seltene Sorten, etc.)</t>
  </si>
  <si>
    <t>Maßeinheit Output 1</t>
  </si>
  <si>
    <t>Einsatz-/Rettungskräfte</t>
  </si>
  <si>
    <t>Entsiegelte Fläche</t>
  </si>
  <si>
    <t>VorschlagOutcome1</t>
  </si>
  <si>
    <t>Dummy</t>
  </si>
  <si>
    <t>Hitzeschutz - Gebäude allgemeine Bauprinzipien (Ausrichtung, opale Flächen, etc.) - Planung</t>
  </si>
  <si>
    <t>Hitzeschutz - Gebäude allgemeine Bauprinzipien (Ausrichtung, opale Flächen, etc.) - Umsetzung</t>
  </si>
  <si>
    <t>Hitzeschutz - Gebäude Dach-/Fassadenbegrünung - Planung</t>
  </si>
  <si>
    <t>Hitzeschutz - Gebäude Dach-/Fassadenbegrünung - Umsetzung</t>
  </si>
  <si>
    <t>Hitzeschutz - Landwirtschaft Viehhaltung - baulich (z.B. in Ställen)</t>
  </si>
  <si>
    <t>Hitzeschutz - Verkehrsflächen - grüne Maßnahme (z.B. Straßenbegleitgrün)</t>
  </si>
  <si>
    <t>Gefahren- und Risikoanalyse</t>
  </si>
  <si>
    <t>klimafitte Gebäude (Neu-, An-, Rück-, Umbau)</t>
  </si>
  <si>
    <t>Checkliste, Maßnahmenkatalog, Prozessablauf, etc.</t>
  </si>
  <si>
    <t>Informationstafel/Schautafel</t>
  </si>
  <si>
    <t>Schutzbauten/Schutzvorrichtung</t>
  </si>
  <si>
    <t>Schutzzone/ausgewiesene Fläche</t>
  </si>
  <si>
    <t>sonstige (bitte spezifizieren!)</t>
  </si>
  <si>
    <t>Pilotprojekt</t>
  </si>
  <si>
    <t>Wasserfläche, Feuchtgebiet</t>
  </si>
  <si>
    <t>Saatgut/Pflanzgut</t>
  </si>
  <si>
    <t>Infrastrukturerrichtung</t>
  </si>
  <si>
    <t>Wasserspeicher, Zisterne, Brunnen, Verteilung</t>
  </si>
  <si>
    <t>Hochwasserschutz Uferpflege entlang von Bächen und Flüssen (ausg. Wildbäche) - Planung</t>
  </si>
  <si>
    <t>Hochwasserschutz Uferpflege entlang von Bächen und Flüssen (ausg. Wildbäche) - Umsetzungsmaßnahme</t>
  </si>
  <si>
    <t>Klimawandel/Temperaturerhöhung allgemein</t>
  </si>
  <si>
    <t>Agroforst - Planung</t>
  </si>
  <si>
    <t>Aus-, Fort-, Weiterbildung, Beratung Katastrophenmanagement (Feuerwehr, Rettung, Zivilschutzbeauftragte, Gemeindeverantwortliche, etc.)</t>
  </si>
  <si>
    <t>Betriebliche Abläufe (Produktion, Lieferketten, Mitarbeiter:innen, Logistik, Energieversorgung, etc.) - Umsetzung betriebliches Risikomanagement</t>
  </si>
  <si>
    <t>Wert</t>
  </si>
  <si>
    <t>Schätzwert</t>
  </si>
  <si>
    <t>konkreter Wert</t>
  </si>
  <si>
    <t>Schätzwert/
konkreter Wert</t>
  </si>
  <si>
    <t>Datenerhebung, -analyse, -auswertung, -visualisierung</t>
  </si>
  <si>
    <t>Bodenschutz - Landwirtschaft</t>
  </si>
  <si>
    <t>Landwirtschaftliche Nutzfläche</t>
  </si>
  <si>
    <t>Climate Proofing</t>
  </si>
  <si>
    <t>Energieinfrastruktur - Sicherstellung der regionalen Energieerzeugung</t>
  </si>
  <si>
    <t>Energieinfrastruktur - Sicherstellung der regionalen Energieerzeugung/-speicherung - Planung</t>
  </si>
  <si>
    <t>Energieinfrastruktur - Sicherstellung der Energiespeicherung</t>
  </si>
  <si>
    <t>Biodiversitätsfläche / klimaresiliente Grünfläche - Planung (Analyse, Konzept, "Natur im Garten" etc.)</t>
  </si>
  <si>
    <t>Biodiversitätsfläche / klimaresilienter Grünfläche - Umsetzung (Errichtung, Bepflanzung, Pflege, "Natur im Garten"...)</t>
  </si>
  <si>
    <t>Hitzeschutz - Landwirtschaft Viehhaltung - grüne/blaue Maßnahme (z.B. Verschattung durch Pflanzen, "Rinderdusche", ...)</t>
  </si>
  <si>
    <t>übergreifend/sonstige</t>
  </si>
  <si>
    <t>Saatgut, Pflanzgut - klimaangepasster Forst/Wald</t>
  </si>
  <si>
    <t>Saatgut, Pflanzgut - klimaangepasste Landwirtschaft</t>
  </si>
  <si>
    <t>Bitte angeben, ob es sich um geschätzte oder tatsächliche Werte handelt!</t>
  </si>
  <si>
    <t>Bitte den Umsetzungsgrad in  % auswählen.</t>
  </si>
  <si>
    <t>Hitzeschutz - Mobilitätsbereich (z.B. Bushaltestellen, ÖPNV, Verschattung Fuß- und Radwege)</t>
  </si>
  <si>
    <t>Hitzeschutz - Siedlungs-/Stadt-/Raumplanung (Konzept, Strategie, Pläne, Leitlinie …)</t>
  </si>
  <si>
    <t>Hitzeschutz - Verkehrsflächen - baulich (Straßenbelag, Asphalt, Parkplätze)</t>
  </si>
  <si>
    <t>Verkehrsfläche</t>
  </si>
  <si>
    <t>Hochwasserschutz graue Maßnahme Retentionsraum (Rückhaltebecken,…)</t>
  </si>
  <si>
    <t>Hochwasserschutz Längs-/Querbauwerke - baulich (z.B. mobile Hochwasserschutzwände, Ufermauern, Buhne)</t>
  </si>
  <si>
    <t>klimafitte Ortskernentwicklung (Planung)</t>
  </si>
  <si>
    <t>Plan/Konzept/Strategie/Leitlinie</t>
  </si>
  <si>
    <t xml:space="preserve">Krisen- und Katastrophenmanagement - Unterstützung partizipativer Ansätze im Risiko- und Krisenmanagement </t>
  </si>
  <si>
    <t xml:space="preserve">Krisen- und Katastrophenmanagement - Übungen </t>
  </si>
  <si>
    <t xml:space="preserve">Übung </t>
  </si>
  <si>
    <t>Krisen- und Katastrophenmanagement - Kommunikationskette bei (herannahenden) Naturgefahren/Klimafolgen (Hitze, Unwetter, Hochwasser, Schnee/Eis, Sturm, Schädlinge etc.)</t>
  </si>
  <si>
    <t>Siedlungsfläche</t>
  </si>
  <si>
    <t>Brachfläche</t>
  </si>
  <si>
    <t>Hitzeschutz - Verbesserung des Mikroklimas im Gebäudeumfeld (Begrünung und/oder Wasserfläche, Verschattung durch Sonnensegel etc.)</t>
  </si>
  <si>
    <t>Kooperation, Vernetzung, Lobbying - allgemein/sonstige Klimawandelanpassung</t>
  </si>
  <si>
    <t>Kooperation, Vernetzung, Lobbying - Bauen und Wohnen</t>
  </si>
  <si>
    <t>Kooperation, Vernetzung, Lobbying - Energie</t>
  </si>
  <si>
    <t>Kooperation, Vernetzung, Lobbying - Forstwirtschaft</t>
  </si>
  <si>
    <t>Kooperation, Vernetzung, Lobbying - Gesundheit</t>
  </si>
  <si>
    <t>Kooperation, Vernetzung, Lobbying - Krisen- und Katastrophenmanagement</t>
  </si>
  <si>
    <t>Kooperation, Vernetzung, Lobbying - Landwirtschaft</t>
  </si>
  <si>
    <t>Kooperation, Vernetzung, Lobbying - Ökosysteme und Biodiversität</t>
  </si>
  <si>
    <t>Kooperation, Vernetzung, Lobbying - Stadt - urbane Frei- und Grünräume</t>
  </si>
  <si>
    <t>Kooperation, Vernetzung, Lobbying - Tourismus</t>
  </si>
  <si>
    <t>Kooperation, Vernetzung, Lobbying - Verkehrsinfrastruktur und Mobilität</t>
  </si>
  <si>
    <t>Kooperation, Vernetzung, Lobbying - Wasserwirtschaft</t>
  </si>
  <si>
    <t>Kooperation, Vernetzung, Lobbying - Wirtschaft</t>
  </si>
  <si>
    <t>Bewusstseinsbildung, Kommunikation, Öffentlichkeitsarbeit allgemein/sektorübergreifend Klimawandelanpassung</t>
  </si>
  <si>
    <t xml:space="preserve">Bewusstseinsbildung, Kommunikation, Öffentlichkeitsarbeit Bauen und Wohnen </t>
  </si>
  <si>
    <t xml:space="preserve">Bewusstseinsbildung, Kommunikation, Öffentlichkeitsarbeit Biodiversitäts- und Ökosysteme  </t>
  </si>
  <si>
    <t>Bewusstseinsbildung, Kommunikation, Öffentlichkeitsarbeit Bodenschutz, Bodenverbrauch, Entsiegelung im Siedlungsraum/Verkehrsflächen</t>
  </si>
  <si>
    <t>Bewusstseinsbildung, Kommunikation, Öffentlichkeitsarbeit Gesundheit allgemein</t>
  </si>
  <si>
    <t>Bewusstseinsbildung, Kommunikation, Öffentlichkeitsarbeit Hitzeschutz Gesundheit (Verhaltenshinweise, …)</t>
  </si>
  <si>
    <t>Bewusstseinsbildung, Kommunikation, Öffentlichkeitsarbeit Hochwasser fluvial</t>
  </si>
  <si>
    <t>Bewusstseinsbildung, Kommunikation, Öffentlichkeitsarbeit Hochwasser pluvial, Oberflächenabfluss, Starkregen</t>
  </si>
  <si>
    <t>Bewusstseinsbildung, Kommunikation, Öffentlichkeitsarbeit klimaresilienter Garten (Natur im Garten, klimaresilientes Gärtnern, Biodiversitätsflächen, …)</t>
  </si>
  <si>
    <t>Bewusstseinsbildung, Kommunikation, Öffentlichkeitsarbeit Krisen- und Katastrophenschutz (Schaffung eines adäquaten, zielgruppengerechten Risikobewusstseins, Risikokommunikation, Risikoverhalten, …)</t>
  </si>
  <si>
    <t>Bewusstseinsbildung, Kommunikation, Öffentlichkeitsarbeit Landwirtschaft - Ackerflächen, Grünland</t>
  </si>
  <si>
    <t>Bewusstseinsbildung, Kommunikation, Öffentlichkeitsarbeit Landwirtschaft - Almen</t>
  </si>
  <si>
    <t>Bewusstseinsbildung, Kommunikation, Öffentlichkeitsarbeit Landwirtschaft - Bodenschutz</t>
  </si>
  <si>
    <t>Bewusstseinsbildung, Kommunikation, Öffentlichkeitsarbeit Landwirtschaft - Obst- und Weinbau</t>
  </si>
  <si>
    <t>Bewusstseinsbildung, Kommunikation, Öffentlichkeitsarbeit Landwirtschaft - Viehhaltung, Tierwohl</t>
  </si>
  <si>
    <t>Bewusstseinsbildung, Kommunikation, Öffentlichkeitsarbeit Neophyten-/Neobiotamanagement</t>
  </si>
  <si>
    <t>Bewusstseinsbildung, Kommunikation, Öffentlichkeitsarbeit Reaktivierung/Revitalisierung Ortskern, versiegelte Flächen etc.</t>
  </si>
  <si>
    <t>Bewusstseinsbildung, Kommunikation, Öffentlichkeitsarbeit Schwammstadt, Versickerung im Siedlungsbereich</t>
  </si>
  <si>
    <t>Bewusstseinsbildung, Kommunikation, Öffentlichkeitsarbeit Verkehrsflächen (Klimaresilienz bzgl. Starkregen, Hitze, Frost-Tau-Wechsel, etc.)</t>
  </si>
  <si>
    <t>Bewusstseinsbildung, Kommunikation, Öffentlichkeitsarbeit Wald und Forst</t>
  </si>
  <si>
    <t>Bewusstseinsbildung, Kommunikation, Öffentlichkeitsarbeit Waldbrandgefahr und -vorsorge</t>
  </si>
  <si>
    <t>Kooperation, Vernetzung, Lobbying - Raumordnung</t>
  </si>
  <si>
    <t>Reaktivierung/Revitalisierung Brachfläche - Flächenrecycling zur Reduktion des Bodenverbrauchs</t>
  </si>
  <si>
    <t>Wasserfläche, Feuchtgebiet, Uferbereich</t>
  </si>
  <si>
    <t>Saatgut, Pflanzgut - klimaangepasste Grünräume, Parks, Freiflächen, Garten, etc.</t>
  </si>
  <si>
    <t>Schwammstadt, Starkregenversickerung und Verbesserung Mikroklima im Siedlungsbereich - planerische Maßnahme</t>
  </si>
  <si>
    <t>Schwammstadt, Starkregenversickerung und Verbesserung Mikroklima im Siedlungsbereich - Umsetzungsmaßnahme</t>
  </si>
  <si>
    <t>Lehrpfad/Themenweg Klimawandelanpassung - allgemein / themenübergreifend</t>
  </si>
  <si>
    <t>Lehrpfad/Themenweg Klimawandelanpassung - Biodiversität und Ökosysteme</t>
  </si>
  <si>
    <t>Zivilschutz, Krisen- und Katastrophenschutz - Erstellung von Notfallplänen</t>
  </si>
  <si>
    <t>Bewusstseinsbildung, Kommunikation, Öffentlichkeitsarbeit Schutz vor Naturgefahren/Klimafolgen, verhaltenswirksame Vorsorge vulnerable Gruppen</t>
  </si>
  <si>
    <t>Eigenvorsorge - Erhöhung Schutz vor Naturgefahren/Klimafolgen in Privathaushalten</t>
  </si>
  <si>
    <t>Kooperation, Vernetzung, Lobbying - Schutz vor Naturgefahren/Klimafolgen</t>
  </si>
  <si>
    <t>Schutz vor Naturgefahren/Klimafolgen - Unterstützung nachhaltige Raumentwicklung, z.B. ÖEK, Gefahrenzonenplanung / Risikodarstellung (hydrologisch, gravitativ, wetter-/klimabezogen)</t>
  </si>
  <si>
    <t>Schutz vor Naturgefahren/Klimafolgen Betriebe - Bauvorsorge - planerische Maßnahme</t>
  </si>
  <si>
    <t>Schutz vor Naturgefahren/Klimafolgen Betriebe - Bauvorsorge - Umsetzungsmaßnahme</t>
  </si>
  <si>
    <t>Schutz vor Naturgefahren/Klimafolgen Betriebe - verhaltenswirksame Vorsorge (Strategie, planerische Maßnahme, etc.)</t>
  </si>
  <si>
    <t>Schutz vor Naturgefahren/Klimafolgen Infrastruktur Energie - baulich</t>
  </si>
  <si>
    <t>Schutz vor Naturgefahren/Klimafolgen Infrastruktur Energie - planerisch/strategisch</t>
  </si>
  <si>
    <t>Schutz vor Naturgefahren/Klimafolgen Infrastruktur Verkehr - baulich</t>
  </si>
  <si>
    <t>Schutz vor Naturgefahren/Klimafolgen Infrastruktur Verkehr - planerisch/strategisch</t>
  </si>
  <si>
    <t>Schutz vor Naturgefahren/Klimafolgen Infrastruktur Wasser - baulich</t>
  </si>
  <si>
    <t>Schutz vor Naturgefahren/Klimafolgen Infrastruktur Wasser - planerisch/strategisch</t>
  </si>
  <si>
    <t>Schutz vor Naturgefahren/Klimafolgen kritische Gebäude (z.B. Krankenhaus, Pflegeeinrichtung, Kindergarten, Schule, Feuerwehr, Rathaus ...) - baulich</t>
  </si>
  <si>
    <t>Schutz vor Naturgefahren/Klimafolgen kritische Gebäude (z.B. Krankenhaus, Pflegeeinrichtung, Kindergarten, Schule, Feuerwehr, Rathaus ...) - planerisch/strategisch</t>
  </si>
  <si>
    <t>Schutz vor Naturgefahren/Klimafolgen Privatbauten etc. - planerische Maßnahme</t>
  </si>
  <si>
    <t>Schutz vor Naturgefahren/Klimafolgen Privatbauten etc. - Umsetzungsmaßnahme</t>
  </si>
  <si>
    <t>Schutz vor Naturgefahren/Klimafolgen Siedlungsbereich allgemein - flächenwirksame Vorsorge - Umsetzungsmaßnahme</t>
  </si>
  <si>
    <t>Schutz vor Naturgefahren/Klimafolgen sonstige planerische Maßnahme</t>
  </si>
  <si>
    <t>Schutz vor Naturgefahren/Klimafolgen sonstige Umsetzungsmaßnahme</t>
  </si>
  <si>
    <t>Schutz vor Naturgefahren/Klimafolgen Wildbach (Pflege, Ausschneideaktion) - Planung</t>
  </si>
  <si>
    <t>Schutz vor Naturgefahren/Klimafolgen Wildbach (Pflege, Ausschneideaktion) - Umsetzungsmaßnahme</t>
  </si>
  <si>
    <t>Schutz vor Naturgefahren/Klimafolgen Siedlungsbereich allgemein - flächenwirksame Vorsorge - planerische Maßnahme</t>
  </si>
  <si>
    <t>Maßnahme laut Konzept / Weiterführungsantrag</t>
  </si>
  <si>
    <t>sonstige Öffentlichkeitsarbeit</t>
  </si>
  <si>
    <t>Monitoring, Datenerhebung und -analyse - Grünflächen im Siedlungsbereich</t>
  </si>
  <si>
    <t>Monitoring, Datenerhebung und -analyse - Flächenversiegelung</t>
  </si>
  <si>
    <t>Monitoring- und Frühwarnsysteme, Datenerhebung und -analyse - Naturgefahren (z.B. Starkniederschlag, Abfluss, Hangrutschungen, Muren, Lawinen, etc.)</t>
  </si>
  <si>
    <t>Monitoring und Dokumentation, Datenerhebung und -analyse - Katastrophenschäden</t>
  </si>
  <si>
    <t>Monitoring und Frühwarnsysteme, Datenerhebung, -analyse, Recherche - Landwirtschaft - meteorologische Schadereignisse, Flurbrand, etc.</t>
  </si>
  <si>
    <t>Monitoring, Datenerhebung, -analyse, Recherche sonstige</t>
  </si>
  <si>
    <t>Monitoring, Datenerhebung, -analyse, Recherche Verkehrsinfrastruktur und Mobilität (inkl. rechtlicher Rahmen, etc.)</t>
  </si>
  <si>
    <t>Monitoring- und Frühwarnsysteme, Datenerhebung, -analyse, Recherche Wasser (inkl. Bedarf, Verbrauch, Verfügbarkeit, Qualität, rechtlicher Rahmen, etc.)</t>
  </si>
  <si>
    <t>Monitoring, Datenerhebung, -analyse, Recherche Tourismus (inkl. Besucherströme, Verhalten, etc.)</t>
  </si>
  <si>
    <t>Monitoring- und Frühwarnsysteme, Datenerhebung, -analyse, Recherche Energie (inkl. Energiebedarf, Verfügbarkeit, rechtlicher Rahmen, etc.)</t>
  </si>
  <si>
    <t>Monitoring, Datenerhebung, -analyse, Recherche Landwirtschaft - Bodenanalyse (Humusgehalt, Wasserspeicherkapazität, …)</t>
  </si>
  <si>
    <t>Löschteich</t>
  </si>
  <si>
    <t>Nr. Arbeitspaket</t>
  </si>
  <si>
    <t>Bucklige Welt - Wechselland</t>
  </si>
  <si>
    <t>Großglockner/Mölltal - Oberdrautal</t>
  </si>
  <si>
    <t>Terra Future</t>
  </si>
  <si>
    <t>Klimaparadies-Lavanttal</t>
  </si>
  <si>
    <t>Zukunftsregion Ennstal</t>
  </si>
  <si>
    <t>Ökoregion Kaindorf</t>
  </si>
  <si>
    <t>Pulkautal</t>
  </si>
  <si>
    <t>Südkärnten</t>
  </si>
  <si>
    <t>Mittleres Raabtal</t>
  </si>
  <si>
    <t>Naturpark Pöllauer Tal</t>
  </si>
  <si>
    <t>Pongau</t>
  </si>
  <si>
    <t>Stiefingtal - Region gegen sommerliche Überhitzung</t>
  </si>
  <si>
    <t>Joglland</t>
  </si>
  <si>
    <t>Pinkafeld-Riedlingsdorf</t>
  </si>
  <si>
    <t>Unteres Traisental - Fladnitztal</t>
  </si>
  <si>
    <t>KLARe Zukunft Thayaland</t>
  </si>
  <si>
    <t>Kaunergrat</t>
  </si>
  <si>
    <t>Waldviertler Kernland</t>
  </si>
  <si>
    <t>Mühlviertler Kernland</t>
  </si>
  <si>
    <t>Weiz-Gleisdorf</t>
  </si>
  <si>
    <t>Hartberg</t>
  </si>
  <si>
    <t>Rosental</t>
  </si>
  <si>
    <t>Anger-Floing</t>
  </si>
  <si>
    <t>Dechantskirchen &amp; Vorau</t>
  </si>
  <si>
    <t>Inneres Salzkammergut</t>
  </si>
  <si>
    <t>Klimafittes oberes Feistritztal</t>
  </si>
  <si>
    <t>Pielachtal</t>
  </si>
  <si>
    <t>Im Walgau</t>
  </si>
  <si>
    <t>Netzwerk Südost</t>
  </si>
  <si>
    <t>Wagram</t>
  </si>
  <si>
    <t>Tiebeltal und Wimitzerberge</t>
  </si>
  <si>
    <t>Südliches Weinviertel</t>
  </si>
  <si>
    <t>Leithaland</t>
  </si>
  <si>
    <t>Modellregion Plan b im Klimawandel</t>
  </si>
  <si>
    <t>Amstetten Nord</t>
  </si>
  <si>
    <t>Nationalparkgemeinden Oberes Mölltal</t>
  </si>
  <si>
    <t>Alles KLAR im Waldviertler Hochland</t>
  </si>
  <si>
    <t>Kampseen</t>
  </si>
  <si>
    <t>Retzer Land</t>
  </si>
  <si>
    <t>Graz-Umgebung Nord</t>
  </si>
  <si>
    <t>Region Steirischer Semmering</t>
  </si>
  <si>
    <t>Tullnerfeld OST</t>
  </si>
  <si>
    <t>ökoEnergieland</t>
  </si>
  <si>
    <t>Amstetten Süd</t>
  </si>
  <si>
    <t>Horn</t>
  </si>
  <si>
    <t>Gölsental</t>
  </si>
  <si>
    <t>Nockregion</t>
  </si>
  <si>
    <t>Oberes Liebochtal</t>
  </si>
  <si>
    <t>Natur- und Geopark Steirische Eisenwurzen</t>
  </si>
  <si>
    <t>Lainsitztal</t>
  </si>
  <si>
    <t>Top 3 Zukunftsregion</t>
  </si>
  <si>
    <t>Wachau-Dunkelsteinerwald-Jauerling</t>
  </si>
  <si>
    <t>Naturpark Ötscher-Tormäuer</t>
  </si>
  <si>
    <t>Gabersdorf-Schwarzautal</t>
  </si>
  <si>
    <t>Biosphärenpark Großes Walsertal</t>
  </si>
  <si>
    <t>Land um Laa</t>
  </si>
  <si>
    <t>Saßtal-Kirchbach</t>
  </si>
  <si>
    <t>Bad Ischl - Ebensee</t>
  </si>
  <si>
    <t>Mittleres Kainachtal mit Södingtal</t>
  </si>
  <si>
    <t>Leiser Berge</t>
  </si>
  <si>
    <t>Vorderland-Feldkirch</t>
  </si>
  <si>
    <t>Arlberg/Stanzertal</t>
  </si>
  <si>
    <t>Waldviertel Nord</t>
  </si>
  <si>
    <t>Sterngartl-Gusental</t>
  </si>
  <si>
    <t>10vorWien</t>
  </si>
  <si>
    <t>regio³</t>
  </si>
  <si>
    <t>Pitztal</t>
  </si>
  <si>
    <t>Weinviertler Dreiländereck</t>
  </si>
  <si>
    <t>Murraum Leoben</t>
  </si>
  <si>
    <t>March-Thaya-Auen</t>
  </si>
  <si>
    <t>Holzwelt Murau</t>
  </si>
  <si>
    <t>Rosalia-Kogelberg</t>
  </si>
  <si>
    <t>Murtal</t>
  </si>
  <si>
    <t>Mistelbach-Wolkersdorf im Weinviertel</t>
  </si>
  <si>
    <t>Wilder Kaiser</t>
  </si>
  <si>
    <t>Görtschitztal</t>
  </si>
  <si>
    <t>Klimafittes Sulmtal und Sausal</t>
  </si>
  <si>
    <t>Göllersbach</t>
  </si>
  <si>
    <t>Ebreichsdorf</t>
  </si>
  <si>
    <t>Ossiacher See Gegendtal</t>
  </si>
  <si>
    <t>StadtLandSee</t>
  </si>
  <si>
    <t>Pinzgau</t>
  </si>
  <si>
    <t>Alpbachtal</t>
  </si>
  <si>
    <t>Klimafittes Schöcklland</t>
  </si>
  <si>
    <t>am Rhein</t>
  </si>
  <si>
    <t>Außerfern</t>
  </si>
  <si>
    <t>Am Leithaberge</t>
  </si>
  <si>
    <t>Lanzendorf+</t>
  </si>
  <si>
    <t>Mühlviertler Alm</t>
  </si>
  <si>
    <t>Landeck und Umgebung</t>
  </si>
  <si>
    <t>Region Osttirol</t>
  </si>
  <si>
    <t>Thermenlinie</t>
  </si>
  <si>
    <t>Kulmland</t>
  </si>
  <si>
    <t>Oberes Gericht</t>
  </si>
  <si>
    <t>Sonnenterrasse</t>
  </si>
  <si>
    <t>Karnische Anpassung</t>
  </si>
  <si>
    <t>Paznaun</t>
  </si>
  <si>
    <t>GKZ</t>
  </si>
  <si>
    <t>Gemeindename</t>
  </si>
  <si>
    <t>Bundesland</t>
  </si>
  <si>
    <t>Eisenstadt</t>
  </si>
  <si>
    <t>Burgenland</t>
  </si>
  <si>
    <t>Rust</t>
  </si>
  <si>
    <t>Breitenbrunn am Neusiedler See</t>
  </si>
  <si>
    <t>Donnerskirchen</t>
  </si>
  <si>
    <t>Großhöflein</t>
  </si>
  <si>
    <t>Hornstein</t>
  </si>
  <si>
    <t>Klingenbach</t>
  </si>
  <si>
    <t>Leithaprodersdorf</t>
  </si>
  <si>
    <t>Mörbisch am See</t>
  </si>
  <si>
    <t>Müllendorf</t>
  </si>
  <si>
    <t>Neufeld an der Leitha</t>
  </si>
  <si>
    <t>Oggau am Neusiedler See</t>
  </si>
  <si>
    <t>Oslip</t>
  </si>
  <si>
    <t>Purbach am Neusiedler See</t>
  </si>
  <si>
    <t>Sankt Margarethen im Burgenland</t>
  </si>
  <si>
    <t>Schützen am Gebirge</t>
  </si>
  <si>
    <t>Siegendorf</t>
  </si>
  <si>
    <t>Steinbrunn</t>
  </si>
  <si>
    <t>Trausdorf an der Wulka</t>
  </si>
  <si>
    <t>Wimpassing an der Leitha</t>
  </si>
  <si>
    <t>Wulkaprodersdorf</t>
  </si>
  <si>
    <t>Loretto</t>
  </si>
  <si>
    <t>Stotzing</t>
  </si>
  <si>
    <t>Zillingtal</t>
  </si>
  <si>
    <t>Zagersdorf</t>
  </si>
  <si>
    <t>Bocksdorf</t>
  </si>
  <si>
    <t>Burgauberg-Neudauberg</t>
  </si>
  <si>
    <t>Eberau</t>
  </si>
  <si>
    <t>Gerersdorf-Sulz</t>
  </si>
  <si>
    <t>Güssing</t>
  </si>
  <si>
    <t>Güttenbach</t>
  </si>
  <si>
    <t>Heiligenbrunn</t>
  </si>
  <si>
    <t>Kukmirn</t>
  </si>
  <si>
    <t>Neuberg im Burgenland</t>
  </si>
  <si>
    <t>Neustift bei Güssing</t>
  </si>
  <si>
    <t>Olbendorf</t>
  </si>
  <si>
    <t>Ollersdorf im Burgenland</t>
  </si>
  <si>
    <t>Sankt Michael im Burgenland</t>
  </si>
  <si>
    <t>Stegersbach</t>
  </si>
  <si>
    <t>Stinatz</t>
  </si>
  <si>
    <t>Strem</t>
  </si>
  <si>
    <t>Tobaj</t>
  </si>
  <si>
    <t>Hackerberg</t>
  </si>
  <si>
    <t>Wörterberg</t>
  </si>
  <si>
    <t>Großmürbisch</t>
  </si>
  <si>
    <t>Inzenhof</t>
  </si>
  <si>
    <t>Kleinmürbisch</t>
  </si>
  <si>
    <t>Tschanigraben</t>
  </si>
  <si>
    <t>Heugraben</t>
  </si>
  <si>
    <t>Rohr im Burgenland</t>
  </si>
  <si>
    <t>Bildein</t>
  </si>
  <si>
    <t>Rauchwart</t>
  </si>
  <si>
    <t>Moschendorf</t>
  </si>
  <si>
    <t>Deutsch Kaltenbrunn</t>
  </si>
  <si>
    <t>Eltendorf</t>
  </si>
  <si>
    <t>Heiligenkreuz im Lafnitztal</t>
  </si>
  <si>
    <t>Jennersdorf</t>
  </si>
  <si>
    <t>Minihof-Liebau</t>
  </si>
  <si>
    <t>Mogersdorf</t>
  </si>
  <si>
    <t>Neuhaus am Klausenbach</t>
  </si>
  <si>
    <t>Rudersdorf</t>
  </si>
  <si>
    <t>Sankt Martin an der Raab</t>
  </si>
  <si>
    <t>Weichselbaum</t>
  </si>
  <si>
    <t>Königsdorf</t>
  </si>
  <si>
    <t>Mühlgraben</t>
  </si>
  <si>
    <t>Draßburg</t>
  </si>
  <si>
    <t>Forchtenstein</t>
  </si>
  <si>
    <t>Hirm</t>
  </si>
  <si>
    <t>Loipersbach im Burgenland</t>
  </si>
  <si>
    <t>Marz</t>
  </si>
  <si>
    <t>Mattersburg</t>
  </si>
  <si>
    <t>Neudörfl</t>
  </si>
  <si>
    <t>Pöttelsdorf</t>
  </si>
  <si>
    <t>Pöttsching</t>
  </si>
  <si>
    <t>Rohrbach bei Mattersburg</t>
  </si>
  <si>
    <t>Bad Sauerbrunn</t>
  </si>
  <si>
    <t>Schattendorf</t>
  </si>
  <si>
    <t>Sieggraben</t>
  </si>
  <si>
    <t>Sigleß</t>
  </si>
  <si>
    <t>Wiesen</t>
  </si>
  <si>
    <t>Antau</t>
  </si>
  <si>
    <t>Baumgarten</t>
  </si>
  <si>
    <t>Zemendorf-Stöttera</t>
  </si>
  <si>
    <t>Krensdorf</t>
  </si>
  <si>
    <t>Andau</t>
  </si>
  <si>
    <t>Apetlon</t>
  </si>
  <si>
    <t>Bruckneudorf</t>
  </si>
  <si>
    <t>Deutsch Jahrndorf</t>
  </si>
  <si>
    <t>Frauenkirchen</t>
  </si>
  <si>
    <t>Gattendorf</t>
  </si>
  <si>
    <t>Gols</t>
  </si>
  <si>
    <t>Halbturn</t>
  </si>
  <si>
    <t>Illmitz</t>
  </si>
  <si>
    <t>Jois</t>
  </si>
  <si>
    <t>Kittsee</t>
  </si>
  <si>
    <t>Mönchhof</t>
  </si>
  <si>
    <t>Neusiedl am See</t>
  </si>
  <si>
    <t>Nickelsdorf</t>
  </si>
  <si>
    <t>Pama</t>
  </si>
  <si>
    <t>Pamhagen</t>
  </si>
  <si>
    <t>Parndorf</t>
  </si>
  <si>
    <t>Podersdorf am See</t>
  </si>
  <si>
    <t>Sankt Andrä am Zicksee</t>
  </si>
  <si>
    <t>Tadten</t>
  </si>
  <si>
    <t>Wallern im Burgenland</t>
  </si>
  <si>
    <t>Weiden am See</t>
  </si>
  <si>
    <t>Winden am See</t>
  </si>
  <si>
    <t>Zurndorf</t>
  </si>
  <si>
    <t>Neudorf</t>
  </si>
  <si>
    <t>Potzneusiedl</t>
  </si>
  <si>
    <t>Edelstal</t>
  </si>
  <si>
    <t>Deutschkreutz</t>
  </si>
  <si>
    <t>Draßmarkt</t>
  </si>
  <si>
    <t>Frankenau-Unterpullendorf</t>
  </si>
  <si>
    <t>Großwarasdorf</t>
  </si>
  <si>
    <t>Horitschon</t>
  </si>
  <si>
    <t>Kaisersdorf</t>
  </si>
  <si>
    <t>Kobersdorf</t>
  </si>
  <si>
    <t>Lackenbach</t>
  </si>
  <si>
    <t>Lockenhaus</t>
  </si>
  <si>
    <t>Lutzmannsburg</t>
  </si>
  <si>
    <t>Mannersdorf an der Rabnitz</t>
  </si>
  <si>
    <t>Markt Sankt Martin</t>
  </si>
  <si>
    <t>Neckenmarkt</t>
  </si>
  <si>
    <t>Neutal</t>
  </si>
  <si>
    <t>Nikitsch</t>
  </si>
  <si>
    <t>Oberpullendorf</t>
  </si>
  <si>
    <t>Pilgersdorf</t>
  </si>
  <si>
    <t>Piringsdorf</t>
  </si>
  <si>
    <t>Raiding</t>
  </si>
  <si>
    <t>Ritzing</t>
  </si>
  <si>
    <t>Steinberg-Dörfl</t>
  </si>
  <si>
    <t>Stoob</t>
  </si>
  <si>
    <t>Weppersdorf</t>
  </si>
  <si>
    <t>Lackendorf</t>
  </si>
  <si>
    <t>Unterfrauenhaid</t>
  </si>
  <si>
    <t>Unterrabnitz-Schwendgraben</t>
  </si>
  <si>
    <t>Weingraben</t>
  </si>
  <si>
    <t>Oberloisdorf</t>
  </si>
  <si>
    <t>Bad Tatzmannsdorf</t>
  </si>
  <si>
    <t>Bernstein</t>
  </si>
  <si>
    <t>Deutsch Schützen-Eisenberg</t>
  </si>
  <si>
    <t>Grafenschachen</t>
  </si>
  <si>
    <t>Großpetersdorf</t>
  </si>
  <si>
    <t>Hannersdorf</t>
  </si>
  <si>
    <t>Kemeten</t>
  </si>
  <si>
    <t>Kohfidisch</t>
  </si>
  <si>
    <t>Litzelsdorf</t>
  </si>
  <si>
    <t>Loipersdorf-Kitzladen</t>
  </si>
  <si>
    <t>Mariasdorf</t>
  </si>
  <si>
    <t>Markt Allhau</t>
  </si>
  <si>
    <t>Markt Neuhodis</t>
  </si>
  <si>
    <t>Mischendorf</t>
  </si>
  <si>
    <t>Oberdorf im Burgenland</t>
  </si>
  <si>
    <t>Oberschützen</t>
  </si>
  <si>
    <t>Oberwart</t>
  </si>
  <si>
    <t>Pinkafeld</t>
  </si>
  <si>
    <t>Rechnitz</t>
  </si>
  <si>
    <t>Riedlingsdorf</t>
  </si>
  <si>
    <t>Rotenturm an der Pinka</t>
  </si>
  <si>
    <t>Schachendorf</t>
  </si>
  <si>
    <t>Stadtschlaining</t>
  </si>
  <si>
    <t>Unterkohlstätten</t>
  </si>
  <si>
    <t>Unterwart</t>
  </si>
  <si>
    <t>Weiden bei Rechnitz</t>
  </si>
  <si>
    <t>Wiesfleck</t>
  </si>
  <si>
    <t>Wolfau</t>
  </si>
  <si>
    <t>Neustift an der Lafnitz</t>
  </si>
  <si>
    <t>Jabing</t>
  </si>
  <si>
    <t>Badersdorf</t>
  </si>
  <si>
    <t>Schandorf</t>
  </si>
  <si>
    <t>Klagenfurt am Wörthersee</t>
  </si>
  <si>
    <t>Kärnten</t>
  </si>
  <si>
    <t>Villach</t>
  </si>
  <si>
    <t>Dellach</t>
  </si>
  <si>
    <t>Hermagor-Pressegger See</t>
  </si>
  <si>
    <t>Kirchbach</t>
  </si>
  <si>
    <t>Kötschach-Mauthen</t>
  </si>
  <si>
    <t>St. Stefan im Gailtal</t>
  </si>
  <si>
    <t>Gitschtal</t>
  </si>
  <si>
    <t>Lesachtal</t>
  </si>
  <si>
    <t>Ebenthal in Kärnten</t>
  </si>
  <si>
    <t>Feistritz im Rosental</t>
  </si>
  <si>
    <t>Ferlach</t>
  </si>
  <si>
    <t>Grafenstein</t>
  </si>
  <si>
    <t>Keutschach am See</t>
  </si>
  <si>
    <t>Köttmannsdorf</t>
  </si>
  <si>
    <t>Krumpendorf am Wörthersee</t>
  </si>
  <si>
    <t>Ludmannsdorf</t>
  </si>
  <si>
    <t>Maria Rain</t>
  </si>
  <si>
    <t>Maria Saal</t>
  </si>
  <si>
    <t>Maria Wörth</t>
  </si>
  <si>
    <t>Moosburg</t>
  </si>
  <si>
    <t>Pörtschach am Wörther See</t>
  </si>
  <si>
    <t>Poggersdorf</t>
  </si>
  <si>
    <t>St. Margareten im Rosental</t>
  </si>
  <si>
    <t>Schiefling am Wörthersee</t>
  </si>
  <si>
    <t>Techelsberg am Wörther See</t>
  </si>
  <si>
    <t>Zell</t>
  </si>
  <si>
    <t>Magdalensberg</t>
  </si>
  <si>
    <t>Althofen</t>
  </si>
  <si>
    <t>Brückl</t>
  </si>
  <si>
    <t>Deutsch-Griffen</t>
  </si>
  <si>
    <t>Eberstein</t>
  </si>
  <si>
    <t>Friesach</t>
  </si>
  <si>
    <t>Glödnitz</t>
  </si>
  <si>
    <t>Gurk</t>
  </si>
  <si>
    <t>Guttaring</t>
  </si>
  <si>
    <t>Hüttenberg</t>
  </si>
  <si>
    <t>Kappel am Krappfeld</t>
  </si>
  <si>
    <t>Klein St. Paul</t>
  </si>
  <si>
    <t>Liebenfels</t>
  </si>
  <si>
    <t>Metnitz</t>
  </si>
  <si>
    <t>Micheldorf</t>
  </si>
  <si>
    <t>Mölbling</t>
  </si>
  <si>
    <t>St. Georgen am Längsee</t>
  </si>
  <si>
    <t>St. Veit an der Glan</t>
  </si>
  <si>
    <t>Straßburg</t>
  </si>
  <si>
    <t>Weitensfeld im Gurktal</t>
  </si>
  <si>
    <t>Frauenstein</t>
  </si>
  <si>
    <t>Bad Kleinkirchheim</t>
  </si>
  <si>
    <t>Baldramsdorf</t>
  </si>
  <si>
    <t>Berg im Drautal</t>
  </si>
  <si>
    <t>Dellach im Drautal</t>
  </si>
  <si>
    <t>Großkirchheim</t>
  </si>
  <si>
    <t>Flattach</t>
  </si>
  <si>
    <t>Gmünd in Kärnten</t>
  </si>
  <si>
    <t>Greifenburg</t>
  </si>
  <si>
    <t>Heiligenblut am Großglockner</t>
  </si>
  <si>
    <t>Irschen</t>
  </si>
  <si>
    <t>Kleblach-Lind</t>
  </si>
  <si>
    <t>Lendorf</t>
  </si>
  <si>
    <t>Mallnitz</t>
  </si>
  <si>
    <t>Malta</t>
  </si>
  <si>
    <t>Millstatt am See</t>
  </si>
  <si>
    <t>Mörtschach</t>
  </si>
  <si>
    <t>Mühldorf</t>
  </si>
  <si>
    <t>Oberdrauburg</t>
  </si>
  <si>
    <t>Obervellach</t>
  </si>
  <si>
    <t>Radenthein</t>
  </si>
  <si>
    <t>Rangersdorf</t>
  </si>
  <si>
    <t>Rennweg am Katschberg</t>
  </si>
  <si>
    <t>Sachsenburg</t>
  </si>
  <si>
    <t>Seeboden am Millstätter See</t>
  </si>
  <si>
    <t>Spittal an der Drau</t>
  </si>
  <si>
    <t>Stall</t>
  </si>
  <si>
    <t>Steinfeld</t>
  </si>
  <si>
    <t>Trebesing</t>
  </si>
  <si>
    <t>Weißensee</t>
  </si>
  <si>
    <t>Winklern</t>
  </si>
  <si>
    <t>Krems in Kärnten</t>
  </si>
  <si>
    <t>Lurnfeld</t>
  </si>
  <si>
    <t>Reißeck</t>
  </si>
  <si>
    <t>Afritz am See</t>
  </si>
  <si>
    <t>Arnoldstein</t>
  </si>
  <si>
    <t>Arriach</t>
  </si>
  <si>
    <t>Bad Bleiberg</t>
  </si>
  <si>
    <t>Feistritz an der Gail</t>
  </si>
  <si>
    <t>Feld am See</t>
  </si>
  <si>
    <t>Ferndorf</t>
  </si>
  <si>
    <t>Finkenstein am Faaker See</t>
  </si>
  <si>
    <t>Fresach</t>
  </si>
  <si>
    <t>Hohenthurn</t>
  </si>
  <si>
    <t>Nötsch im Gailtal</t>
  </si>
  <si>
    <t>Paternion</t>
  </si>
  <si>
    <t>Rosegg</t>
  </si>
  <si>
    <t>St. Jakob im Rosental</t>
  </si>
  <si>
    <t>Stockenboi</t>
  </si>
  <si>
    <t>Treffen am Ossiacher See</t>
  </si>
  <si>
    <t>Velden am Wörther See</t>
  </si>
  <si>
    <t>Weißenstein</t>
  </si>
  <si>
    <t>Wernberg</t>
  </si>
  <si>
    <t>Bleiburg</t>
  </si>
  <si>
    <t>Diex</t>
  </si>
  <si>
    <t>Eberndorf</t>
  </si>
  <si>
    <t>Eisenkappel-Vellach</t>
  </si>
  <si>
    <t>Feistritz ob Bleiburg</t>
  </si>
  <si>
    <t>Gallizien</t>
  </si>
  <si>
    <t>Globasnitz</t>
  </si>
  <si>
    <t>Griffen</t>
  </si>
  <si>
    <t>Neuhaus</t>
  </si>
  <si>
    <t>Ruden</t>
  </si>
  <si>
    <t>St. Kanzian am Klopeiner See</t>
  </si>
  <si>
    <t>Sittersdorf</t>
  </si>
  <si>
    <t>Völkermarkt</t>
  </si>
  <si>
    <t>Bad St. Leonhard im Lavanttal</t>
  </si>
  <si>
    <t>Frantschach-St. Gertraud</t>
  </si>
  <si>
    <t>Lavamünd</t>
  </si>
  <si>
    <t>Preitenegg</t>
  </si>
  <si>
    <t>Reichenfels</t>
  </si>
  <si>
    <t>St. Andrä</t>
  </si>
  <si>
    <t>St. Georgen im Lavanttal</t>
  </si>
  <si>
    <t>St. Paul im Lavanttal</t>
  </si>
  <si>
    <t>Wolfsberg</t>
  </si>
  <si>
    <t>Albeck</t>
  </si>
  <si>
    <t>Feldkirchen in Kärnten</t>
  </si>
  <si>
    <t>Glanegg</t>
  </si>
  <si>
    <t>Gnesau</t>
  </si>
  <si>
    <t>Himmelberg</t>
  </si>
  <si>
    <t>Ossiach</t>
  </si>
  <si>
    <t>Reichenau</t>
  </si>
  <si>
    <t>St. Urban</t>
  </si>
  <si>
    <t>Steindorf am Ossiacher See</t>
  </si>
  <si>
    <t>Steuerberg</t>
  </si>
  <si>
    <t>Krems an der Donau</t>
  </si>
  <si>
    <t>Niederösterreich</t>
  </si>
  <si>
    <t>St. Pölten</t>
  </si>
  <si>
    <t>Waidhofen an der Ybbs</t>
  </si>
  <si>
    <t>Wiener Neustadt</t>
  </si>
  <si>
    <t>Allhartsberg</t>
  </si>
  <si>
    <t>Amstetten</t>
  </si>
  <si>
    <t>Ardagger</t>
  </si>
  <si>
    <t>Aschbach-Markt</t>
  </si>
  <si>
    <t>Behamberg</t>
  </si>
  <si>
    <t>Biberbach</t>
  </si>
  <si>
    <t>Ennsdorf</t>
  </si>
  <si>
    <t>Ernsthofen</t>
  </si>
  <si>
    <t>Ertl</t>
  </si>
  <si>
    <t>Euratsfeld</t>
  </si>
  <si>
    <t>Ferschnitz</t>
  </si>
  <si>
    <t>Haag</t>
  </si>
  <si>
    <t>Haidershofen</t>
  </si>
  <si>
    <t>Hollenstein an der Ybbs</t>
  </si>
  <si>
    <t>Kematen an der Ybbs</t>
  </si>
  <si>
    <t>Neuhofen an der Ybbs</t>
  </si>
  <si>
    <t>Neustadtl an der Donau</t>
  </si>
  <si>
    <t>Oed-Oehling</t>
  </si>
  <si>
    <t>Opponitz</t>
  </si>
  <si>
    <t>St. Georgen am Reith</t>
  </si>
  <si>
    <t>St. Georgen am Ybbsfelde</t>
  </si>
  <si>
    <t>St. Pantaleon-Erla</t>
  </si>
  <si>
    <t>St. Peter in der Au</t>
  </si>
  <si>
    <t>St. Valentin</t>
  </si>
  <si>
    <t>Seitenstetten</t>
  </si>
  <si>
    <t>Sonntagberg</t>
  </si>
  <si>
    <t>Strengberg</t>
  </si>
  <si>
    <t>Viehdorf</t>
  </si>
  <si>
    <t>Wallsee-Sindelburg</t>
  </si>
  <si>
    <t>Weistrach</t>
  </si>
  <si>
    <t>Winklarn</t>
  </si>
  <si>
    <t>Wolfsbach</t>
  </si>
  <si>
    <t>Ybbsitz</t>
  </si>
  <si>
    <t>Zeillern</t>
  </si>
  <si>
    <t>Alland</t>
  </si>
  <si>
    <t>Altenmarkt an der Triesting</t>
  </si>
  <si>
    <t>Bad Vöslau</t>
  </si>
  <si>
    <t>Baden</t>
  </si>
  <si>
    <t>Berndorf</t>
  </si>
  <si>
    <t>Enzesfeld-Lindabrunn</t>
  </si>
  <si>
    <t>Furth an der Triesting</t>
  </si>
  <si>
    <t>Günselsdorf</t>
  </si>
  <si>
    <t>Heiligenkreuz</t>
  </si>
  <si>
    <t>Hernstein</t>
  </si>
  <si>
    <t>Hirtenberg</t>
  </si>
  <si>
    <t>Klausen-Leopoldsdorf</t>
  </si>
  <si>
    <t>Kottingbrunn</t>
  </si>
  <si>
    <t>Leobersdorf</t>
  </si>
  <si>
    <t>Mitterndorf an der Fischa</t>
  </si>
  <si>
    <t>Oberwaltersdorf</t>
  </si>
  <si>
    <t>Pfaffstätten</t>
  </si>
  <si>
    <t>Pottendorf</t>
  </si>
  <si>
    <t>Pottenstein</t>
  </si>
  <si>
    <t>Reisenberg</t>
  </si>
  <si>
    <t>Schönau an der Triesting</t>
  </si>
  <si>
    <t>Seibersdorf</t>
  </si>
  <si>
    <t>Sooß</t>
  </si>
  <si>
    <t>Tattendorf</t>
  </si>
  <si>
    <t>Teesdorf</t>
  </si>
  <si>
    <t>Traiskirchen</t>
  </si>
  <si>
    <t>Trumau</t>
  </si>
  <si>
    <t>Weissenbach an der Triesting</t>
  </si>
  <si>
    <t>Blumau-Neurißhof</t>
  </si>
  <si>
    <t>Au am Leithaberge</t>
  </si>
  <si>
    <t>Bad Deutsch-Altenburg</t>
  </si>
  <si>
    <t>Berg</t>
  </si>
  <si>
    <t>Bruck an der Leitha</t>
  </si>
  <si>
    <t>Enzersdorf an der Fischa</t>
  </si>
  <si>
    <t>Göttlesbrunn-Arbesthal</t>
  </si>
  <si>
    <t>Götzendorf an der Leitha</t>
  </si>
  <si>
    <t>Hainburg a.d. Donau</t>
  </si>
  <si>
    <t>Haslau-Maria Ellend</t>
  </si>
  <si>
    <t>Höflein</t>
  </si>
  <si>
    <t>Hof am Leithaberge</t>
  </si>
  <si>
    <t>Hundsheim</t>
  </si>
  <si>
    <t>Mannersdorf am Leithagebirge</t>
  </si>
  <si>
    <t>Petronell-Carnuntum</t>
  </si>
  <si>
    <t>Prellenkirchen</t>
  </si>
  <si>
    <t>Rohrau</t>
  </si>
  <si>
    <t>Scharndorf</t>
  </si>
  <si>
    <t>Sommerein</t>
  </si>
  <si>
    <t>Trautmannsdorf an der Leitha</t>
  </si>
  <si>
    <t>Wolfsthal</t>
  </si>
  <si>
    <t>Ebergassing</t>
  </si>
  <si>
    <t>Fischamend</t>
  </si>
  <si>
    <t>Gramatneusiedl</t>
  </si>
  <si>
    <t>Himberg</t>
  </si>
  <si>
    <t>Klein-Neusiedl</t>
  </si>
  <si>
    <t>Lanzendorf</t>
  </si>
  <si>
    <t>Leopoldsdorf</t>
  </si>
  <si>
    <t>Maria-Lanzendorf</t>
  </si>
  <si>
    <t>Moosbrunn</t>
  </si>
  <si>
    <t>Rauchenwarth</t>
  </si>
  <si>
    <t>Schwadorf</t>
  </si>
  <si>
    <t>Schwechat</t>
  </si>
  <si>
    <t>Zwölfaxing</t>
  </si>
  <si>
    <t>Aderklaa</t>
  </si>
  <si>
    <t>Andlersdorf</t>
  </si>
  <si>
    <t>Angern an der March</t>
  </si>
  <si>
    <t>Auersthal</t>
  </si>
  <si>
    <t>Bad Pirawarth</t>
  </si>
  <si>
    <t>Deutsch-Wagram</t>
  </si>
  <si>
    <t>Drösing</t>
  </si>
  <si>
    <t>Dürnkrut</t>
  </si>
  <si>
    <t>Ebenthal</t>
  </si>
  <si>
    <t>Eckartsau</t>
  </si>
  <si>
    <t>Engelhartstetten</t>
  </si>
  <si>
    <t>Gänserndorf</t>
  </si>
  <si>
    <t>Glinzendorf</t>
  </si>
  <si>
    <t>Groß-Enzersdorf</t>
  </si>
  <si>
    <t>Großhofen</t>
  </si>
  <si>
    <t>Groß-Schweinbarth</t>
  </si>
  <si>
    <t>Haringsee</t>
  </si>
  <si>
    <t>Hauskirchen</t>
  </si>
  <si>
    <t>Hohenau an der March</t>
  </si>
  <si>
    <t>Hohenruppersdorf</t>
  </si>
  <si>
    <t>Jedenspeigen</t>
  </si>
  <si>
    <t>Lassee</t>
  </si>
  <si>
    <t>Leopoldsdorf im Marchfeld</t>
  </si>
  <si>
    <t>Mannsdorf an der Donau</t>
  </si>
  <si>
    <t>Marchegg</t>
  </si>
  <si>
    <t>Markgrafneusiedl</t>
  </si>
  <si>
    <t>Matzen-Raggendorf</t>
  </si>
  <si>
    <t>Neusiedl an der Zaya</t>
  </si>
  <si>
    <t>Obersiebenbrunn</t>
  </si>
  <si>
    <t>Orth an der Donau</t>
  </si>
  <si>
    <t>Palterndorf-Dobermannsdorf</t>
  </si>
  <si>
    <t>Parbasdorf</t>
  </si>
  <si>
    <t>Prottes</t>
  </si>
  <si>
    <t>Raasdorf</t>
  </si>
  <si>
    <t>Ringelsdorf-Niederabsdorf</t>
  </si>
  <si>
    <t>Schönkirchen-Reyersdorf</t>
  </si>
  <si>
    <t>Spannberg</t>
  </si>
  <si>
    <t>Strasshof an der Nordbahn</t>
  </si>
  <si>
    <t>Sulz im Weinviertel</t>
  </si>
  <si>
    <t>Untersiebenbrunn</t>
  </si>
  <si>
    <t>Velm-Götzendorf</t>
  </si>
  <si>
    <t>Weikendorf</t>
  </si>
  <si>
    <t>Zistersdorf</t>
  </si>
  <si>
    <t>Weiden an der March</t>
  </si>
  <si>
    <t>Amaliendorf-Aalfang</t>
  </si>
  <si>
    <t>Brand-Nagelberg</t>
  </si>
  <si>
    <t>Eggern</t>
  </si>
  <si>
    <t>Eisgarn</t>
  </si>
  <si>
    <t>Gmünd</t>
  </si>
  <si>
    <t>Großdietmanns</t>
  </si>
  <si>
    <t>Bad Großpertholz</t>
  </si>
  <si>
    <t>Großschönau</t>
  </si>
  <si>
    <t>Moorbad Harbach</t>
  </si>
  <si>
    <t>Haugschlag</t>
  </si>
  <si>
    <t>Heidenreichstein</t>
  </si>
  <si>
    <t>Hirschbach</t>
  </si>
  <si>
    <t>Hoheneich</t>
  </si>
  <si>
    <t>Kirchberg am Walde</t>
  </si>
  <si>
    <t>Litschau</t>
  </si>
  <si>
    <t>Reingers</t>
  </si>
  <si>
    <t>St. Martin</t>
  </si>
  <si>
    <t>Schrems</t>
  </si>
  <si>
    <t>Unserfrau-Altweitra</t>
  </si>
  <si>
    <t>Waldenstein</t>
  </si>
  <si>
    <t>Weitra</t>
  </si>
  <si>
    <t>Alberndorf im Pulkautal</t>
  </si>
  <si>
    <t>Göllersdorf</t>
  </si>
  <si>
    <t>Grabern</t>
  </si>
  <si>
    <t>Guntersdorf</t>
  </si>
  <si>
    <t>Hadres</t>
  </si>
  <si>
    <t>Hardegg</t>
  </si>
  <si>
    <t>Haugsdorf</t>
  </si>
  <si>
    <t>Heldenberg</t>
  </si>
  <si>
    <t>Hohenwarth-Mühlbach a.M.</t>
  </si>
  <si>
    <t>Hollabrunn</t>
  </si>
  <si>
    <t>Mailberg</t>
  </si>
  <si>
    <t>Maissau</t>
  </si>
  <si>
    <t>Nappersdorf-Kammersdorf</t>
  </si>
  <si>
    <t>Pernersdorf</t>
  </si>
  <si>
    <t>Pulkau</t>
  </si>
  <si>
    <t>Ravelsbach</t>
  </si>
  <si>
    <t>Retz</t>
  </si>
  <si>
    <t>Retzbach</t>
  </si>
  <si>
    <t>Schrattenthal</t>
  </si>
  <si>
    <t>Seefeld-Kadolz</t>
  </si>
  <si>
    <t>Sitzendorf an der Schmida</t>
  </si>
  <si>
    <t>Wullersdorf</t>
  </si>
  <si>
    <t>Zellerndorf</t>
  </si>
  <si>
    <t>Ziersdorf</t>
  </si>
  <si>
    <t>Altenburg</t>
  </si>
  <si>
    <t>Brunn an der Wild</t>
  </si>
  <si>
    <t>Burgschleinitz-Kühnring</t>
  </si>
  <si>
    <t>Drosendorf-Zissersdorf</t>
  </si>
  <si>
    <t>Eggenburg</t>
  </si>
  <si>
    <t>Gars am Kamp</t>
  </si>
  <si>
    <t>Geras</t>
  </si>
  <si>
    <t>Irnfritz-Messern</t>
  </si>
  <si>
    <t>Japons</t>
  </si>
  <si>
    <t>Langau</t>
  </si>
  <si>
    <t>Meiseldorf</t>
  </si>
  <si>
    <t>Pernegg</t>
  </si>
  <si>
    <t>Röhrenbach</t>
  </si>
  <si>
    <t>Röschitz</t>
  </si>
  <si>
    <t>Rosenburg-Mold</t>
  </si>
  <si>
    <t>St. Bernhard-Frauenhofen</t>
  </si>
  <si>
    <t>Sigmundsherberg</t>
  </si>
  <si>
    <t>Weitersfeld</t>
  </si>
  <si>
    <t>Straning-Grafenberg</t>
  </si>
  <si>
    <t>Bisamberg</t>
  </si>
  <si>
    <t>Enzersfeld im Weinviertel</t>
  </si>
  <si>
    <t>Ernstbrunn</t>
  </si>
  <si>
    <t>Großmugl</t>
  </si>
  <si>
    <t>Großrußbach</t>
  </si>
  <si>
    <t>Hagenbrunn</t>
  </si>
  <si>
    <t>Harmannsdorf</t>
  </si>
  <si>
    <t>Hausleiten</t>
  </si>
  <si>
    <t>Korneuburg</t>
  </si>
  <si>
    <t>Langenzersdorf</t>
  </si>
  <si>
    <t>Leitzersdorf</t>
  </si>
  <si>
    <t>Leobendorf</t>
  </si>
  <si>
    <t>Rußbach</t>
  </si>
  <si>
    <t>Sierndorf</t>
  </si>
  <si>
    <t>Spillern</t>
  </si>
  <si>
    <t>Stetteldorf am Wagram</t>
  </si>
  <si>
    <t>Stetten</t>
  </si>
  <si>
    <t>Stockerau</t>
  </si>
  <si>
    <t>Niederhollabrunn</t>
  </si>
  <si>
    <t>Gerasdorf bei Wien</t>
  </si>
  <si>
    <t>Aggsbach</t>
  </si>
  <si>
    <t>Albrechtsberg an der Großen Krems</t>
  </si>
  <si>
    <t>Bergern im Dunkelsteinerwald</t>
  </si>
  <si>
    <t>Dürnstein</t>
  </si>
  <si>
    <t>Grafenegg</t>
  </si>
  <si>
    <t>Furth bei Göttweig</t>
  </si>
  <si>
    <t>Gedersdorf</t>
  </si>
  <si>
    <t>Gföhl</t>
  </si>
  <si>
    <t>Hadersdorf-Kammern</t>
  </si>
  <si>
    <t>Jaidhof</t>
  </si>
  <si>
    <t>Krumau am Kamp</t>
  </si>
  <si>
    <t>Langenlois</t>
  </si>
  <si>
    <t>Lengenfeld</t>
  </si>
  <si>
    <t>Lichtenau im Waldviertel</t>
  </si>
  <si>
    <t>Maria Laach am Jauerling</t>
  </si>
  <si>
    <t>Mautern an der Donau</t>
  </si>
  <si>
    <t>Paudorf</t>
  </si>
  <si>
    <t>Rastenfeld</t>
  </si>
  <si>
    <t>Rohrendorf bei Krems</t>
  </si>
  <si>
    <t>Rossatz-Arnsdorf</t>
  </si>
  <si>
    <t>St. Leonhard am Hornerwald</t>
  </si>
  <si>
    <t>Senftenberg</t>
  </si>
  <si>
    <t>Spitz</t>
  </si>
  <si>
    <t>Straß im Straßertale</t>
  </si>
  <si>
    <t>Stratzing</t>
  </si>
  <si>
    <t>Weinzierl am Walde</t>
  </si>
  <si>
    <t>Weißenkirchen in der Wachau</t>
  </si>
  <si>
    <t>Schönberg am Kamp</t>
  </si>
  <si>
    <t>Droß</t>
  </si>
  <si>
    <t>Annaberg</t>
  </si>
  <si>
    <t>Eschenau</t>
  </si>
  <si>
    <t>Hainfeld</t>
  </si>
  <si>
    <t>Hohenberg</t>
  </si>
  <si>
    <t>Kaumberg</t>
  </si>
  <si>
    <t>Kleinzell</t>
  </si>
  <si>
    <t>Lilienfeld</t>
  </si>
  <si>
    <t>Mitterbach am Erlaufsee</t>
  </si>
  <si>
    <t>Ramsau</t>
  </si>
  <si>
    <t>Rohrbach an der Gölsen</t>
  </si>
  <si>
    <t>St. Aegyd am Neuwalde</t>
  </si>
  <si>
    <t>St. Veit an der Gölsen</t>
  </si>
  <si>
    <t>Traisen</t>
  </si>
  <si>
    <t>Türnitz</t>
  </si>
  <si>
    <t>Artstetten-Pöbring</t>
  </si>
  <si>
    <t>Bergland</t>
  </si>
  <si>
    <t>Bischofstetten</t>
  </si>
  <si>
    <t>Blindenmarkt</t>
  </si>
  <si>
    <t>Dorfstetten</t>
  </si>
  <si>
    <t>Dunkelsteinerwald</t>
  </si>
  <si>
    <t>Erlauf</t>
  </si>
  <si>
    <t>Golling an der Erlauf</t>
  </si>
  <si>
    <t>Hofamt Priel</t>
  </si>
  <si>
    <t>Hürm</t>
  </si>
  <si>
    <t>Kilb</t>
  </si>
  <si>
    <t>Kirnberg an der Mank</t>
  </si>
  <si>
    <t>Klein-Pöchlarn</t>
  </si>
  <si>
    <t>Krummnußbaum</t>
  </si>
  <si>
    <t>Leiben</t>
  </si>
  <si>
    <t>Loosdorf</t>
  </si>
  <si>
    <t>Mank</t>
  </si>
  <si>
    <t>Marbach an der Donau</t>
  </si>
  <si>
    <t>Maria Taferl</t>
  </si>
  <si>
    <t>Melk</t>
  </si>
  <si>
    <t>Münichreith-Laimbach</t>
  </si>
  <si>
    <t>Neumarkt an der Ybbs</t>
  </si>
  <si>
    <t>Nöchling</t>
  </si>
  <si>
    <t>Persenbeug-Gottsdorf</t>
  </si>
  <si>
    <t>Petzenkirchen</t>
  </si>
  <si>
    <t>Pöchlarn</t>
  </si>
  <si>
    <t>Pöggstall</t>
  </si>
  <si>
    <t>Raxendorf</t>
  </si>
  <si>
    <t>Ruprechtshofen</t>
  </si>
  <si>
    <t>St. Leonhard am Forst</t>
  </si>
  <si>
    <t>St. Martin-Karlsbach</t>
  </si>
  <si>
    <t>St. Oswald</t>
  </si>
  <si>
    <t>Schönbühel-Aggsbach</t>
  </si>
  <si>
    <t>Schollach</t>
  </si>
  <si>
    <t>Weiten</t>
  </si>
  <si>
    <t>Ybbs an der Donau</t>
  </si>
  <si>
    <t>Zelking-Matzleinsdorf</t>
  </si>
  <si>
    <t>Texingtal</t>
  </si>
  <si>
    <t>Yspertal</t>
  </si>
  <si>
    <t>Emmersdorf an der Donau</t>
  </si>
  <si>
    <t>Altlichtenwarth</t>
  </si>
  <si>
    <t>Asparn an der Zaya</t>
  </si>
  <si>
    <t>Bernhardsthal</t>
  </si>
  <si>
    <t>Bockfließ</t>
  </si>
  <si>
    <t>Drasenhofen</t>
  </si>
  <si>
    <t>Falkenstein</t>
  </si>
  <si>
    <t>Fallbach</t>
  </si>
  <si>
    <t>Gaubitsch</t>
  </si>
  <si>
    <t>Gaweinstal</t>
  </si>
  <si>
    <t>Gnadendorf</t>
  </si>
  <si>
    <t>Großebersdorf</t>
  </si>
  <si>
    <t>Großengersdorf</t>
  </si>
  <si>
    <t>Großharras</t>
  </si>
  <si>
    <t>Großkrut</t>
  </si>
  <si>
    <t>Hausbrunn</t>
  </si>
  <si>
    <t>Herrnbaumgarten</t>
  </si>
  <si>
    <t>Hochleithen</t>
  </si>
  <si>
    <t>Kreuttal</t>
  </si>
  <si>
    <t>Kreuzstetten</t>
  </si>
  <si>
    <t>Laa an der Thaya</t>
  </si>
  <si>
    <t>Ladendorf</t>
  </si>
  <si>
    <t>Mistelbach</t>
  </si>
  <si>
    <t>Neudorf im Weinviertel</t>
  </si>
  <si>
    <t>Niederleis</t>
  </si>
  <si>
    <t>Pillichsdorf</t>
  </si>
  <si>
    <t>Poysdorf</t>
  </si>
  <si>
    <t>Rabensburg</t>
  </si>
  <si>
    <t>Schrattenberg</t>
  </si>
  <si>
    <t>Staatz</t>
  </si>
  <si>
    <t>Stronsdorf</t>
  </si>
  <si>
    <t>Ulrichskirchen-Schleinbach</t>
  </si>
  <si>
    <t>Unterstinkenbrunn</t>
  </si>
  <si>
    <t>Wildendürnbach</t>
  </si>
  <si>
    <t>Wilfersdorf</t>
  </si>
  <si>
    <t>Wolkersdorf im Weinviertel</t>
  </si>
  <si>
    <t>Ottenthal</t>
  </si>
  <si>
    <t>Achau</t>
  </si>
  <si>
    <t>Biedermannsdorf</t>
  </si>
  <si>
    <t>Breitenfurt bei Wien</t>
  </si>
  <si>
    <t>Brunn am Gebirge</t>
  </si>
  <si>
    <t>Gaaden</t>
  </si>
  <si>
    <t>Gießhübl</t>
  </si>
  <si>
    <t>Gumpoldskirchen</t>
  </si>
  <si>
    <t>Guntramsdorf</t>
  </si>
  <si>
    <t>Hennersdorf</t>
  </si>
  <si>
    <t>Hinterbrühl</t>
  </si>
  <si>
    <t>Kaltenleutgeben</t>
  </si>
  <si>
    <t>Laab im Walde</t>
  </si>
  <si>
    <t>Laxenburg</t>
  </si>
  <si>
    <t>Maria Enzersdorf</t>
  </si>
  <si>
    <t>Mödling</t>
  </si>
  <si>
    <t>Münchendorf</t>
  </si>
  <si>
    <t>Perchtoldsdorf</t>
  </si>
  <si>
    <t>Vösendorf</t>
  </si>
  <si>
    <t>Wiener Neudorf</t>
  </si>
  <si>
    <t>Wienerwald</t>
  </si>
  <si>
    <t>Altendorf</t>
  </si>
  <si>
    <t>Aspang-Markt</t>
  </si>
  <si>
    <t>Aspangberg-St. Peter</t>
  </si>
  <si>
    <t>Breitenau</t>
  </si>
  <si>
    <t>Breitenstein</t>
  </si>
  <si>
    <t>Buchbach</t>
  </si>
  <si>
    <t>Edlitz</t>
  </si>
  <si>
    <t>Enzenreith</t>
  </si>
  <si>
    <t>Feistritz am Wechsel</t>
  </si>
  <si>
    <t>Gloggnitz</t>
  </si>
  <si>
    <t>Grafenbach-St. Valentin</t>
  </si>
  <si>
    <t>Grimmenstein</t>
  </si>
  <si>
    <t>Grünbach am Schneeberg</t>
  </si>
  <si>
    <t>Kirchberg am Wechsel</t>
  </si>
  <si>
    <t>Mönichkirchen</t>
  </si>
  <si>
    <t>Natschbach-Loipersbach</t>
  </si>
  <si>
    <t>Neunkirchen</t>
  </si>
  <si>
    <t>Otterthal</t>
  </si>
  <si>
    <t>Payerbach</t>
  </si>
  <si>
    <t>Pitten</t>
  </si>
  <si>
    <t>Prigglitz</t>
  </si>
  <si>
    <t>Puchberg am Schneeberg</t>
  </si>
  <si>
    <t>Raach am Hochgebirge</t>
  </si>
  <si>
    <t>Reichenau an der Rax</t>
  </si>
  <si>
    <t>St. Corona am Wechsel</t>
  </si>
  <si>
    <t>St. Egyden am Steinfeld</t>
  </si>
  <si>
    <t>Scheiblingkirchen-Thernberg</t>
  </si>
  <si>
    <t>Schottwien</t>
  </si>
  <si>
    <t>Schrattenbach</t>
  </si>
  <si>
    <t>Schwarzau am Steinfeld</t>
  </si>
  <si>
    <t>Schwarzau im Gebirge</t>
  </si>
  <si>
    <t>Seebenstein</t>
  </si>
  <si>
    <t>Semmering</t>
  </si>
  <si>
    <t>Ternitz</t>
  </si>
  <si>
    <t>Thomasberg</t>
  </si>
  <si>
    <t>Trattenbach</t>
  </si>
  <si>
    <t>Bürg-Vöstenhof</t>
  </si>
  <si>
    <t>Warth</t>
  </si>
  <si>
    <t>Wartmannstetten</t>
  </si>
  <si>
    <t>Willendorf</t>
  </si>
  <si>
    <t>Wimpassing im Schwarzatale</t>
  </si>
  <si>
    <t>Würflach</t>
  </si>
  <si>
    <t>Zöbern</t>
  </si>
  <si>
    <t>Höflein an der Hohen Wand</t>
  </si>
  <si>
    <t>Altlengbach</t>
  </si>
  <si>
    <t>Asperhofen</t>
  </si>
  <si>
    <t>Böheimkirchen</t>
  </si>
  <si>
    <t>Brand-Laaben</t>
  </si>
  <si>
    <t>Eichgraben</t>
  </si>
  <si>
    <t>Frankenfels</t>
  </si>
  <si>
    <t>Gerersdorf</t>
  </si>
  <si>
    <t>Hofstetten-Grünau</t>
  </si>
  <si>
    <t>Hafnerbach</t>
  </si>
  <si>
    <t>Haunoldstein</t>
  </si>
  <si>
    <t>Herzogenburg</t>
  </si>
  <si>
    <t>Inzersdorf-Getzersdorf</t>
  </si>
  <si>
    <t>Kapelln</t>
  </si>
  <si>
    <t>Karlstetten</t>
  </si>
  <si>
    <t>Kasten bei Böheimkirchen</t>
  </si>
  <si>
    <t>Kirchberg an der Pielach</t>
  </si>
  <si>
    <t>Kirchstetten</t>
  </si>
  <si>
    <t>Loich</t>
  </si>
  <si>
    <t>Maria Anzbach</t>
  </si>
  <si>
    <t>Markersdorf-Haindorf</t>
  </si>
  <si>
    <t>Michelbach</t>
  </si>
  <si>
    <t>Neidling</t>
  </si>
  <si>
    <t>Neulengbach</t>
  </si>
  <si>
    <t>Neustift-Innermanzing</t>
  </si>
  <si>
    <t>Nußdorf ob der Traisen</t>
  </si>
  <si>
    <t>Ober-Grafendorf</t>
  </si>
  <si>
    <t>Obritzberg-Rust</t>
  </si>
  <si>
    <t>Prinzersdorf</t>
  </si>
  <si>
    <t>Pyhra</t>
  </si>
  <si>
    <t>Rabenstein an der Pielach</t>
  </si>
  <si>
    <t>St. Margarethen an der Sierning</t>
  </si>
  <si>
    <t>Schwarzenbach an der Pielach</t>
  </si>
  <si>
    <t>Statzendorf</t>
  </si>
  <si>
    <t>Stössing</t>
  </si>
  <si>
    <t>Traismauer</t>
  </si>
  <si>
    <t>Weinburg</t>
  </si>
  <si>
    <t>Perschling</t>
  </si>
  <si>
    <t>Wilhelmsburg</t>
  </si>
  <si>
    <t>Wölbling</t>
  </si>
  <si>
    <t>Gablitz</t>
  </si>
  <si>
    <t>Mauerbach</t>
  </si>
  <si>
    <t>Pressbaum</t>
  </si>
  <si>
    <t>Purkersdorf</t>
  </si>
  <si>
    <t>Tullnerbach</t>
  </si>
  <si>
    <t>Wolfsgraben</t>
  </si>
  <si>
    <t>Gaming</t>
  </si>
  <si>
    <t>Göstling an der Ybbs</t>
  </si>
  <si>
    <t>Gresten</t>
  </si>
  <si>
    <t>Gresten-Land</t>
  </si>
  <si>
    <t>Lunz am See</t>
  </si>
  <si>
    <t>Oberndorf an der Melk</t>
  </si>
  <si>
    <t>Puchenstuben</t>
  </si>
  <si>
    <t>Purgstall an der Erlauf</t>
  </si>
  <si>
    <t>Randegg</t>
  </si>
  <si>
    <t>Reinsberg</t>
  </si>
  <si>
    <t>St. Anton an der Jeßnitz</t>
  </si>
  <si>
    <t>St. Georgen an der Leys</t>
  </si>
  <si>
    <t>Scheibbs</t>
  </si>
  <si>
    <t>Steinakirchen am Forst</t>
  </si>
  <si>
    <t>Wang</t>
  </si>
  <si>
    <t>Wieselburg</t>
  </si>
  <si>
    <t>Wieselburg-Land</t>
  </si>
  <si>
    <t>Wolfpassing</t>
  </si>
  <si>
    <t>Absdorf</t>
  </si>
  <si>
    <t>Atzenbrugg</t>
  </si>
  <si>
    <t>Fels am Wagram</t>
  </si>
  <si>
    <t>Grafenwörth</t>
  </si>
  <si>
    <t>Großriedenthal</t>
  </si>
  <si>
    <t>Großweikersdorf</t>
  </si>
  <si>
    <t>Judenau-Baumgarten</t>
  </si>
  <si>
    <t>Kirchberg am Wagram</t>
  </si>
  <si>
    <t>Königsbrunn am Wagram</t>
  </si>
  <si>
    <t>Königstetten</t>
  </si>
  <si>
    <t>Langenrohr</t>
  </si>
  <si>
    <t>Michelhausen</t>
  </si>
  <si>
    <t>Sieghartskirchen</t>
  </si>
  <si>
    <t>Sitzenberg-Reidling</t>
  </si>
  <si>
    <t>Tulbing</t>
  </si>
  <si>
    <t>Tulln an der Donau</t>
  </si>
  <si>
    <t>Würmla</t>
  </si>
  <si>
    <t>Zeiselmauer-Wolfpassing</t>
  </si>
  <si>
    <t>Zwentendorf an der Donau</t>
  </si>
  <si>
    <t>St. Andrä-Wördern</t>
  </si>
  <si>
    <t>Muckendorf-Wipfing</t>
  </si>
  <si>
    <t>Klosterneuburg</t>
  </si>
  <si>
    <t>Dietmanns</t>
  </si>
  <si>
    <t>Dobersberg</t>
  </si>
  <si>
    <t>Gastern</t>
  </si>
  <si>
    <t>Groß-Siegharts</t>
  </si>
  <si>
    <t>Karlstein an der Thaya</t>
  </si>
  <si>
    <t>Kautzen</t>
  </si>
  <si>
    <t>Ludweis-Aigen</t>
  </si>
  <si>
    <t>Pfaffenschlag bei Waidhofen a.d.Thaya</t>
  </si>
  <si>
    <t>Raabs an der Thaya</t>
  </si>
  <si>
    <t>Thaya</t>
  </si>
  <si>
    <t>Vitis</t>
  </si>
  <si>
    <t>Waidhofen an der Thaya</t>
  </si>
  <si>
    <t>Waidhofen an der Thaya-Land</t>
  </si>
  <si>
    <t>Waldkirchen an der Thaya</t>
  </si>
  <si>
    <t>Windigsteig</t>
  </si>
  <si>
    <t>Bad Fischau-Brunn</t>
  </si>
  <si>
    <t>Bad Schönau</t>
  </si>
  <si>
    <t>Ebenfurth</t>
  </si>
  <si>
    <t>Eggendorf</t>
  </si>
  <si>
    <t>Bad Erlach</t>
  </si>
  <si>
    <t>Felixdorf</t>
  </si>
  <si>
    <t>Gutenstein</t>
  </si>
  <si>
    <t>Hochneukirchen-Gschaidt</t>
  </si>
  <si>
    <t>Hochwolkersdorf</t>
  </si>
  <si>
    <t>Hohe Wand</t>
  </si>
  <si>
    <t>Hollenthon</t>
  </si>
  <si>
    <t>Katzelsdorf</t>
  </si>
  <si>
    <t>Kirchschlag in der Buckligen Welt</t>
  </si>
  <si>
    <t>Krumbach</t>
  </si>
  <si>
    <t>Lanzenkirchen</t>
  </si>
  <si>
    <t>Lichtenegg</t>
  </si>
  <si>
    <t>Lichtenwörth</t>
  </si>
  <si>
    <t>Markt Piesting</t>
  </si>
  <si>
    <t>Matzendorf-Hölles</t>
  </si>
  <si>
    <t>Miesenbach</t>
  </si>
  <si>
    <t>Muggendorf</t>
  </si>
  <si>
    <t>Pernitz</t>
  </si>
  <si>
    <t>Rohr im Gebirge</t>
  </si>
  <si>
    <t>Bromberg</t>
  </si>
  <si>
    <t>Schwarzenbach</t>
  </si>
  <si>
    <t>Sollenau</t>
  </si>
  <si>
    <t>Theresienfeld</t>
  </si>
  <si>
    <t>Waidmannsfeld</t>
  </si>
  <si>
    <t>Waldegg</t>
  </si>
  <si>
    <t>Walpersbach</t>
  </si>
  <si>
    <t>Weikersdorf am Steinfelde</t>
  </si>
  <si>
    <t>Wiesmath</t>
  </si>
  <si>
    <t>Winzendorf-Muthmannsdorf</t>
  </si>
  <si>
    <t>Wöllersdorf-Steinabrückl</t>
  </si>
  <si>
    <t>Zillingdorf</t>
  </si>
  <si>
    <t>Allentsteig</t>
  </si>
  <si>
    <t>Arbesbach</t>
  </si>
  <si>
    <t>Bärnkopf</t>
  </si>
  <si>
    <t>Echsenbach</t>
  </si>
  <si>
    <t>Göpfritz an der Wild</t>
  </si>
  <si>
    <t>Grafenschlag</t>
  </si>
  <si>
    <t>Groß Gerungs</t>
  </si>
  <si>
    <t>Großgöttfritz</t>
  </si>
  <si>
    <t>Gutenbrunn</t>
  </si>
  <si>
    <t>Kirchschlag</t>
  </si>
  <si>
    <t>Kottes-Purk</t>
  </si>
  <si>
    <t>Langschlag</t>
  </si>
  <si>
    <t>Martinsberg</t>
  </si>
  <si>
    <t>Ottenschlag</t>
  </si>
  <si>
    <t>Altmelon</t>
  </si>
  <si>
    <t>Pölla</t>
  </si>
  <si>
    <t>Rappottenstein</t>
  </si>
  <si>
    <t>Sallingberg</t>
  </si>
  <si>
    <t>Schönbach</t>
  </si>
  <si>
    <t>Schwarzenau</t>
  </si>
  <si>
    <t>Schweiggers</t>
  </si>
  <si>
    <t>Bad Traunstein</t>
  </si>
  <si>
    <t>Waldhausen</t>
  </si>
  <si>
    <t>Zwettl-Niederösterreich</t>
  </si>
  <si>
    <t>Linz</t>
  </si>
  <si>
    <t>Oberösterreich</t>
  </si>
  <si>
    <t>Steyr</t>
  </si>
  <si>
    <t>Wels</t>
  </si>
  <si>
    <t>Altheim</t>
  </si>
  <si>
    <t>Aspach</t>
  </si>
  <si>
    <t>Auerbach</t>
  </si>
  <si>
    <t>Braunau am Inn</t>
  </si>
  <si>
    <t>Burgkirchen</t>
  </si>
  <si>
    <t>Eggelsberg</t>
  </si>
  <si>
    <t>Feldkirchen bei Mattighofen</t>
  </si>
  <si>
    <t>Franking</t>
  </si>
  <si>
    <t>Geretsberg</t>
  </si>
  <si>
    <t>Gilgenberg am Weilhart</t>
  </si>
  <si>
    <t>Haigermoos</t>
  </si>
  <si>
    <t>Handenberg</t>
  </si>
  <si>
    <t>Helpfau-Uttendorf</t>
  </si>
  <si>
    <t>Hochburg-Ach</t>
  </si>
  <si>
    <t>Höhnhart</t>
  </si>
  <si>
    <t>Jeging</t>
  </si>
  <si>
    <t>Kirchberg bei Mattighofen</t>
  </si>
  <si>
    <t>Lengau</t>
  </si>
  <si>
    <t>Lochen am See</t>
  </si>
  <si>
    <t>Maria Schmolln</t>
  </si>
  <si>
    <t>Mattighofen</t>
  </si>
  <si>
    <t>Mauerkirchen</t>
  </si>
  <si>
    <t>Mining</t>
  </si>
  <si>
    <t>Moosbach</t>
  </si>
  <si>
    <t>Moosdorf</t>
  </si>
  <si>
    <t>Munderfing</t>
  </si>
  <si>
    <t>Neukirchen an der Enknach</t>
  </si>
  <si>
    <t>Ostermiething</t>
  </si>
  <si>
    <t>Palting</t>
  </si>
  <si>
    <t>Perwang am Grabensee</t>
  </si>
  <si>
    <t>Pfaffstätt</t>
  </si>
  <si>
    <t>Pischelsdorf am Engelbach</t>
  </si>
  <si>
    <t>Polling im Innkreis</t>
  </si>
  <si>
    <t>Roßbach</t>
  </si>
  <si>
    <t>St. Georgen am Fillmannsbach</t>
  </si>
  <si>
    <t>St. Johann am Walde</t>
  </si>
  <si>
    <t>St. Pantaleon</t>
  </si>
  <si>
    <t>St. Peter am Hart</t>
  </si>
  <si>
    <t>St. Radegund</t>
  </si>
  <si>
    <t>St. Veit im Innkreis</t>
  </si>
  <si>
    <t>Schalchen</t>
  </si>
  <si>
    <t>Schwand im Innkreis</t>
  </si>
  <si>
    <t>Tarsdorf</t>
  </si>
  <si>
    <t>Treubach</t>
  </si>
  <si>
    <t>Überackern</t>
  </si>
  <si>
    <t>Weng im Innkreis</t>
  </si>
  <si>
    <t>Alkoven</t>
  </si>
  <si>
    <t>Aschach an der Donau</t>
  </si>
  <si>
    <t>Eferding</t>
  </si>
  <si>
    <t>Fraham</t>
  </si>
  <si>
    <t>Haibach ob der Donau</t>
  </si>
  <si>
    <t>Hartkirchen</t>
  </si>
  <si>
    <t>Hinzenbach</t>
  </si>
  <si>
    <t>Prambachkirchen</t>
  </si>
  <si>
    <t>Pupping</t>
  </si>
  <si>
    <t>St. Marienkirchen an der Polsenz</t>
  </si>
  <si>
    <t>Scharten</t>
  </si>
  <si>
    <t>Stroheim</t>
  </si>
  <si>
    <t>Freistadt</t>
  </si>
  <si>
    <t>Grünbach</t>
  </si>
  <si>
    <t>Gutau</t>
  </si>
  <si>
    <t>Hagenberg im Mühlkreis</t>
  </si>
  <si>
    <t>Hirschbach im Mühlkreis</t>
  </si>
  <si>
    <t>Kaltenberg</t>
  </si>
  <si>
    <t>Kefermarkt</t>
  </si>
  <si>
    <t>Königswiesen</t>
  </si>
  <si>
    <t>Lasberg</t>
  </si>
  <si>
    <t>Leopoldschlag</t>
  </si>
  <si>
    <t>Liebenau</t>
  </si>
  <si>
    <t>Neumarkt im Mühlkreis</t>
  </si>
  <si>
    <t>Pierbach</t>
  </si>
  <si>
    <t>Pregarten</t>
  </si>
  <si>
    <t>Rainbach im Mühlkreis</t>
  </si>
  <si>
    <t>Sandl</t>
  </si>
  <si>
    <t>St. Leonhard bei Freistadt</t>
  </si>
  <si>
    <t>St. Oswald bei Freistadt</t>
  </si>
  <si>
    <t>Schönau im Mühlkreis</t>
  </si>
  <si>
    <t>Tragwein</t>
  </si>
  <si>
    <t>Unterweißenbach</t>
  </si>
  <si>
    <t>Unterweitersdorf</t>
  </si>
  <si>
    <t>Waldburg</t>
  </si>
  <si>
    <t>Wartberg ob der Aist</t>
  </si>
  <si>
    <t>Weitersfelden</t>
  </si>
  <si>
    <t>Windhaag bei Freistadt</t>
  </si>
  <si>
    <t>Bad Zell</t>
  </si>
  <si>
    <t>Altmünster</t>
  </si>
  <si>
    <t>Bad Goisern am Hallstättersee</t>
  </si>
  <si>
    <t>Bad Ischl</t>
  </si>
  <si>
    <t>Ebensee am Traunsee</t>
  </si>
  <si>
    <t>Gmunden</t>
  </si>
  <si>
    <t>Gosau</t>
  </si>
  <si>
    <t>Grünau im Almtal</t>
  </si>
  <si>
    <t>Gschwandt</t>
  </si>
  <si>
    <t>Hallstatt</t>
  </si>
  <si>
    <t>Kirchham</t>
  </si>
  <si>
    <t>Laakirchen</t>
  </si>
  <si>
    <t>Obertraun</t>
  </si>
  <si>
    <t>Ohlsdorf</t>
  </si>
  <si>
    <t>Pinsdorf</t>
  </si>
  <si>
    <t>Roitham am Traunfall</t>
  </si>
  <si>
    <t>St. Konrad</t>
  </si>
  <si>
    <t>St. Wolfgang im Salzkammergut</t>
  </si>
  <si>
    <t>Traunkirchen</t>
  </si>
  <si>
    <t>Scharnstein</t>
  </si>
  <si>
    <t>Vorchdorf</t>
  </si>
  <si>
    <t>Aistersheim</t>
  </si>
  <si>
    <t>Bad Schallerbach</t>
  </si>
  <si>
    <t>Eschenau im Hausruckkreis</t>
  </si>
  <si>
    <t>Gallspach</t>
  </si>
  <si>
    <t>Gaspoltshofen</t>
  </si>
  <si>
    <t>Geboltskirchen</t>
  </si>
  <si>
    <t>Grieskirchen</t>
  </si>
  <si>
    <t>Haag am Hausruck</t>
  </si>
  <si>
    <t>Heiligenberg</t>
  </si>
  <si>
    <t>Hofkirchen an der Trattnach</t>
  </si>
  <si>
    <t>Kallham</t>
  </si>
  <si>
    <t>Kematen am Innbach</t>
  </si>
  <si>
    <t>Meggenhofen</t>
  </si>
  <si>
    <t>Michaelnbach</t>
  </si>
  <si>
    <t>Natternbach</t>
  </si>
  <si>
    <t>Neukirchen am Walde</t>
  </si>
  <si>
    <t>Neumarkt im Hausruckkreis</t>
  </si>
  <si>
    <t>Pötting</t>
  </si>
  <si>
    <t>Pollham</t>
  </si>
  <si>
    <t>Pram</t>
  </si>
  <si>
    <t>Rottenbach</t>
  </si>
  <si>
    <t>St. Agatha</t>
  </si>
  <si>
    <t>St. Georgen bei Grieskirchen</t>
  </si>
  <si>
    <t>St. Thomas</t>
  </si>
  <si>
    <t>Schlüßlberg</t>
  </si>
  <si>
    <t>Steegen</t>
  </si>
  <si>
    <t>Taufkirchen an der Trattnach</t>
  </si>
  <si>
    <t>Tollet</t>
  </si>
  <si>
    <t>Waizenkirchen</t>
  </si>
  <si>
    <t>Wallern an der Trattnach</t>
  </si>
  <si>
    <t>Weibern</t>
  </si>
  <si>
    <t>Wendling</t>
  </si>
  <si>
    <t>Peuerbach</t>
  </si>
  <si>
    <t>Edlbach</t>
  </si>
  <si>
    <t>Grünburg</t>
  </si>
  <si>
    <t>Hinterstoder</t>
  </si>
  <si>
    <t>Inzersdorf im Kremstal</t>
  </si>
  <si>
    <t>Kirchdorf an der Krems</t>
  </si>
  <si>
    <t>Klaus an der Pyhrnbahn</t>
  </si>
  <si>
    <t>Kremsmünster</t>
  </si>
  <si>
    <t>Micheldorf in Oberösterreich</t>
  </si>
  <si>
    <t>Molln</t>
  </si>
  <si>
    <t>Nußbach</t>
  </si>
  <si>
    <t>Oberschlierbach</t>
  </si>
  <si>
    <t>Pettenbach</t>
  </si>
  <si>
    <t>Ried im Traunkreis</t>
  </si>
  <si>
    <t>Rosenau am Hengstpaß</t>
  </si>
  <si>
    <t>Roßleithen</t>
  </si>
  <si>
    <t>St. Pankraz</t>
  </si>
  <si>
    <t>Schlierbach</t>
  </si>
  <si>
    <t>Spital am Pyhrn</t>
  </si>
  <si>
    <t>Steinbach am Ziehberg</t>
  </si>
  <si>
    <t>Steinbach an der Steyr</t>
  </si>
  <si>
    <t>Vorderstoder</t>
  </si>
  <si>
    <t>Wartberg an der Krems</t>
  </si>
  <si>
    <t>Windischgarsten</t>
  </si>
  <si>
    <t>Allhaming</t>
  </si>
  <si>
    <t>Ansfelden</t>
  </si>
  <si>
    <t>Asten</t>
  </si>
  <si>
    <t>Eggendorf im Traunkreis</t>
  </si>
  <si>
    <t>Enns</t>
  </si>
  <si>
    <t>Hargelsberg</t>
  </si>
  <si>
    <t>Hörsching</t>
  </si>
  <si>
    <t>Hofkirchen im Traunkreis</t>
  </si>
  <si>
    <t>Kematen an der Krems</t>
  </si>
  <si>
    <t>Kirchberg-Thening</t>
  </si>
  <si>
    <t>Kronstorf</t>
  </si>
  <si>
    <t>Leonding</t>
  </si>
  <si>
    <t>St. Florian</t>
  </si>
  <si>
    <t>Neuhofen an der Krems</t>
  </si>
  <si>
    <t>Niederneukirchen</t>
  </si>
  <si>
    <t>Oftering</t>
  </si>
  <si>
    <t>Pasching</t>
  </si>
  <si>
    <t>Piberbach</t>
  </si>
  <si>
    <t>Pucking</t>
  </si>
  <si>
    <t>St. Marien</t>
  </si>
  <si>
    <t>Traun</t>
  </si>
  <si>
    <t>Wilhering</t>
  </si>
  <si>
    <t>Allerheiligen im Mühlkreis</t>
  </si>
  <si>
    <t>Arbing</t>
  </si>
  <si>
    <t>Baumgartenberg</t>
  </si>
  <si>
    <t>Dimbach</t>
  </si>
  <si>
    <t>Grein</t>
  </si>
  <si>
    <t>Katsdorf</t>
  </si>
  <si>
    <t>Klam</t>
  </si>
  <si>
    <t>Bad Kreuzen</t>
  </si>
  <si>
    <t>Langenstein</t>
  </si>
  <si>
    <t>Luftenberg an der Donau</t>
  </si>
  <si>
    <t>Mauthausen</t>
  </si>
  <si>
    <t>Mitterkirchen im Machland</t>
  </si>
  <si>
    <t>Münzbach</t>
  </si>
  <si>
    <t>Naarn im Machlande</t>
  </si>
  <si>
    <t>Pabneukirchen</t>
  </si>
  <si>
    <t>Perg</t>
  </si>
  <si>
    <t>Rechberg</t>
  </si>
  <si>
    <t>Ried in der Riedmark</t>
  </si>
  <si>
    <t>St. Georgen am Walde</t>
  </si>
  <si>
    <t>St. Georgen an der Gusen</t>
  </si>
  <si>
    <t>St. Nikola an der Donau</t>
  </si>
  <si>
    <t>St. Thomas am Blasenstein</t>
  </si>
  <si>
    <t>Saxen</t>
  </si>
  <si>
    <t>Schwertberg</t>
  </si>
  <si>
    <t>Waldhausen im Strudengau</t>
  </si>
  <si>
    <t>Windhaag bei Perg</t>
  </si>
  <si>
    <t>Andrichsfurt</t>
  </si>
  <si>
    <t>Antiesenhofen</t>
  </si>
  <si>
    <t>Aurolzmünster</t>
  </si>
  <si>
    <t>Eberschwang</t>
  </si>
  <si>
    <t>Eitzing</t>
  </si>
  <si>
    <t>Geiersberg</t>
  </si>
  <si>
    <t>Geinberg</t>
  </si>
  <si>
    <t>Gurten</t>
  </si>
  <si>
    <t>Hohenzell</t>
  </si>
  <si>
    <t>Kirchdorf am Inn</t>
  </si>
  <si>
    <t>Kirchheim im Innkreis</t>
  </si>
  <si>
    <t>Lambrechten</t>
  </si>
  <si>
    <t>Lohnsburg am Kobernaußerwald</t>
  </si>
  <si>
    <t>Mehrnbach</t>
  </si>
  <si>
    <t>Mettmach</t>
  </si>
  <si>
    <t>Mörschwang</t>
  </si>
  <si>
    <t>Mühlheim am Inn</t>
  </si>
  <si>
    <t>Neuhofen im Innkreis</t>
  </si>
  <si>
    <t>Obernberg am Inn</t>
  </si>
  <si>
    <t>Ort im Innkreis</t>
  </si>
  <si>
    <t>Pattigham</t>
  </si>
  <si>
    <t>Peterskirchen</t>
  </si>
  <si>
    <t>Pramet</t>
  </si>
  <si>
    <t>Reichersberg</t>
  </si>
  <si>
    <t>Ried im Innkreis</t>
  </si>
  <si>
    <t>St. Georgen bei Obernberg am Inn</t>
  </si>
  <si>
    <t>St. Marienkirchen am Hausruck</t>
  </si>
  <si>
    <t>St. Martin im Innkreis</t>
  </si>
  <si>
    <t>Schildorn</t>
  </si>
  <si>
    <t>Senftenbach</t>
  </si>
  <si>
    <t>Taiskirchen im Innkreis</t>
  </si>
  <si>
    <t>Tumeltsham</t>
  </si>
  <si>
    <t>Utzenaich</t>
  </si>
  <si>
    <t>Waldzell</t>
  </si>
  <si>
    <t>Weilbach</t>
  </si>
  <si>
    <t>Wippenham</t>
  </si>
  <si>
    <t>Altenfelden</t>
  </si>
  <si>
    <t>Arnreit</t>
  </si>
  <si>
    <t>Atzesberg</t>
  </si>
  <si>
    <t>Auberg</t>
  </si>
  <si>
    <t>Haslach an der Mühl</t>
  </si>
  <si>
    <t>Hörbich</t>
  </si>
  <si>
    <t>Hofkirchen im Mühlkreis</t>
  </si>
  <si>
    <t>Julbach</t>
  </si>
  <si>
    <t>Kirchberg ob der Donau</t>
  </si>
  <si>
    <t>Klaffer am Hochficht</t>
  </si>
  <si>
    <t>Kleinzell im Mühlkreis</t>
  </si>
  <si>
    <t>Kollerschlag</t>
  </si>
  <si>
    <t>Lembach im Mühlkreis</t>
  </si>
  <si>
    <t>Lichtenau im Mühlkreis</t>
  </si>
  <si>
    <t>Nebelberg</t>
  </si>
  <si>
    <t>Neufelden</t>
  </si>
  <si>
    <t>Niederkappel</t>
  </si>
  <si>
    <t>Niederwaldkirchen</t>
  </si>
  <si>
    <t>Oberkappel</t>
  </si>
  <si>
    <t>Oepping</t>
  </si>
  <si>
    <t>Peilstein im Mühlviertel</t>
  </si>
  <si>
    <t>Pfarrkirchen im Mühlkreis</t>
  </si>
  <si>
    <t>Putzleinsdorf</t>
  </si>
  <si>
    <t>Neustift im Mühlkreis</t>
  </si>
  <si>
    <t>St. Johann am Wimberg</t>
  </si>
  <si>
    <t>St. Martin im Mühlkreis</t>
  </si>
  <si>
    <t>St. Oswald bei Haslach</t>
  </si>
  <si>
    <t>St. Peter am Wimberg</t>
  </si>
  <si>
    <t>St. Ulrich im Mühlkreis</t>
  </si>
  <si>
    <t>St. Veit im Mühlkreis</t>
  </si>
  <si>
    <t>Sarleinsbach</t>
  </si>
  <si>
    <t>Schwarzenberg am Böhmerwald</t>
  </si>
  <si>
    <t>Ulrichsberg</t>
  </si>
  <si>
    <t>Aigen-Schlägl</t>
  </si>
  <si>
    <t>Rohrbach-Berg</t>
  </si>
  <si>
    <t>Helfenberg</t>
  </si>
  <si>
    <t>St. Stefan-Afiesl</t>
  </si>
  <si>
    <t>Altschwendt</t>
  </si>
  <si>
    <t>Andorf</t>
  </si>
  <si>
    <t>Brunnenthal</t>
  </si>
  <si>
    <t>Diersbach</t>
  </si>
  <si>
    <t>Dorf an der Pram</t>
  </si>
  <si>
    <t>Eggerding</t>
  </si>
  <si>
    <t>Engelhartszell</t>
  </si>
  <si>
    <t>Enzenkirchen</t>
  </si>
  <si>
    <t>Esternberg</t>
  </si>
  <si>
    <t>Freinberg</t>
  </si>
  <si>
    <t>Kopfing im Innkreis</t>
  </si>
  <si>
    <t>Mayrhof</t>
  </si>
  <si>
    <t>Münzkirchen</t>
  </si>
  <si>
    <t>Raab</t>
  </si>
  <si>
    <t>Rainbach im Innkreis</t>
  </si>
  <si>
    <t>Riedau</t>
  </si>
  <si>
    <t>St. Aegidi</t>
  </si>
  <si>
    <t>St. Florian am Inn</t>
  </si>
  <si>
    <t>St. Marienkirchen bei Schärding</t>
  </si>
  <si>
    <t>St. Roman</t>
  </si>
  <si>
    <t>St. Willibald</t>
  </si>
  <si>
    <t>Schärding</t>
  </si>
  <si>
    <t>Schardenberg</t>
  </si>
  <si>
    <t>Sigharting</t>
  </si>
  <si>
    <t>Suben</t>
  </si>
  <si>
    <t>Taufkirchen an der Pram</t>
  </si>
  <si>
    <t>Vichtenstein</t>
  </si>
  <si>
    <t>Waldkirchen am Wesen</t>
  </si>
  <si>
    <t>Wernstein am Inn</t>
  </si>
  <si>
    <t>Zell an der Pram</t>
  </si>
  <si>
    <t>Adlwang</t>
  </si>
  <si>
    <t>Aschach an der Steyr</t>
  </si>
  <si>
    <t>Bad Hall</t>
  </si>
  <si>
    <t>Dietach</t>
  </si>
  <si>
    <t>Gaflenz</t>
  </si>
  <si>
    <t>Garsten</t>
  </si>
  <si>
    <t>Großraming</t>
  </si>
  <si>
    <t>Laussa</t>
  </si>
  <si>
    <t>Losenstein</t>
  </si>
  <si>
    <t>Maria Neustift</t>
  </si>
  <si>
    <t>Pfarrkirchen bei Bad Hall</t>
  </si>
  <si>
    <t>Reichraming</t>
  </si>
  <si>
    <t>Rohr im Kremstal</t>
  </si>
  <si>
    <t>St. Ulrich bei Steyr</t>
  </si>
  <si>
    <t>Schiedlberg</t>
  </si>
  <si>
    <t>Sierning</t>
  </si>
  <si>
    <t>Ternberg</t>
  </si>
  <si>
    <t>Waldneukirchen</t>
  </si>
  <si>
    <t>Wolfern</t>
  </si>
  <si>
    <t>Weyer</t>
  </si>
  <si>
    <t>Alberndorf in der Riedmark</t>
  </si>
  <si>
    <t>Altenberg bei Linz</t>
  </si>
  <si>
    <t>Bad Leonfelden</t>
  </si>
  <si>
    <t>Eidenberg</t>
  </si>
  <si>
    <t>Engerwitzdorf</t>
  </si>
  <si>
    <t>Feldkirchen an der Donau</t>
  </si>
  <si>
    <t>Gallneukirchen</t>
  </si>
  <si>
    <t>Goldwörth</t>
  </si>
  <si>
    <t>Gramastetten</t>
  </si>
  <si>
    <t>Haibach im Mühlkreis</t>
  </si>
  <si>
    <t>Hellmonsödt</t>
  </si>
  <si>
    <t>Herzogsdorf</t>
  </si>
  <si>
    <t>Kirchschlag bei Linz</t>
  </si>
  <si>
    <t>Lichtenberg</t>
  </si>
  <si>
    <t>Oberneukirchen</t>
  </si>
  <si>
    <t>Ottenschlag im Mühlkreis</t>
  </si>
  <si>
    <t>Ottensheim</t>
  </si>
  <si>
    <t>Puchenau</t>
  </si>
  <si>
    <t>Reichenau im Mühlkreis</t>
  </si>
  <si>
    <t>Reichenthal</t>
  </si>
  <si>
    <t>St. Gotthard im Mühlkreis</t>
  </si>
  <si>
    <t>Schenkenfelden</t>
  </si>
  <si>
    <t>Sonnberg im Mühlkreis</t>
  </si>
  <si>
    <t>Steyregg</t>
  </si>
  <si>
    <t>Walding</t>
  </si>
  <si>
    <t>Zwettl an der Rodl</t>
  </si>
  <si>
    <t>Vorderweißenbach</t>
  </si>
  <si>
    <t>Ampflwang im Hausruckwald</t>
  </si>
  <si>
    <t>Attersee am Attersee</t>
  </si>
  <si>
    <t>Attnang-Puchheim</t>
  </si>
  <si>
    <t>Atzbach</t>
  </si>
  <si>
    <t>Aurach am Hongar</t>
  </si>
  <si>
    <t>Berg im Attergau</t>
  </si>
  <si>
    <t>Desselbrunn</t>
  </si>
  <si>
    <t>Fornach</t>
  </si>
  <si>
    <t>Frankenburg am Hausruck</t>
  </si>
  <si>
    <t>Frankenmarkt</t>
  </si>
  <si>
    <t>Gampern</t>
  </si>
  <si>
    <t>Innerschwand am Mondsee</t>
  </si>
  <si>
    <t>Manning</t>
  </si>
  <si>
    <t>Mondsee</t>
  </si>
  <si>
    <t>Neukirchen an der Vöckla</t>
  </si>
  <si>
    <t>Niederthalheim</t>
  </si>
  <si>
    <t>Nußdorf am Attersee</t>
  </si>
  <si>
    <t>Oberhofen am Irrsee</t>
  </si>
  <si>
    <t>Oberndorf bei Schwanenstadt</t>
  </si>
  <si>
    <t>Oberwang</t>
  </si>
  <si>
    <t>Ottnang am Hausruck</t>
  </si>
  <si>
    <t>Pfaffing</t>
  </si>
  <si>
    <t>Pilsbach</t>
  </si>
  <si>
    <t>Pitzenberg</t>
  </si>
  <si>
    <t>Pöndorf</t>
  </si>
  <si>
    <t>Puchkirchen am Trattberg</t>
  </si>
  <si>
    <t>Pühret</t>
  </si>
  <si>
    <t>Redleiten</t>
  </si>
  <si>
    <t>Redlham</t>
  </si>
  <si>
    <t>Regau</t>
  </si>
  <si>
    <t>Rüstorf</t>
  </si>
  <si>
    <t>Rutzenham</t>
  </si>
  <si>
    <t>St. Georgen im Attergau</t>
  </si>
  <si>
    <t>St. Lorenz</t>
  </si>
  <si>
    <t>Schlatt</t>
  </si>
  <si>
    <t>Schörfling am Attersee</t>
  </si>
  <si>
    <t>Schwanenstadt</t>
  </si>
  <si>
    <t>Seewalchen am Attersee</t>
  </si>
  <si>
    <t>Steinbach am Attersee</t>
  </si>
  <si>
    <t>Straß im Attergau</t>
  </si>
  <si>
    <t>Tiefgraben</t>
  </si>
  <si>
    <t>Timelkam</t>
  </si>
  <si>
    <t>Ungenach</t>
  </si>
  <si>
    <t>Unterach am Attersee</t>
  </si>
  <si>
    <t>Vöcklabruck</t>
  </si>
  <si>
    <t>Vöcklamarkt</t>
  </si>
  <si>
    <t>Weißenkirchen im Attergau</t>
  </si>
  <si>
    <t>Weyregg am Attersee</t>
  </si>
  <si>
    <t>Wolfsegg am Hausruck</t>
  </si>
  <si>
    <t>Zell am Moos</t>
  </si>
  <si>
    <t>Zell am Pettenfirst</t>
  </si>
  <si>
    <t>Aichkirchen</t>
  </si>
  <si>
    <t>Bachmanning</t>
  </si>
  <si>
    <t>Bad Wimsbach-Neydharting</t>
  </si>
  <si>
    <t>Buchkirchen</t>
  </si>
  <si>
    <t>Eberstalzell</t>
  </si>
  <si>
    <t>Edt bei Lambach</t>
  </si>
  <si>
    <t>Fischlham</t>
  </si>
  <si>
    <t>Gunskirchen</t>
  </si>
  <si>
    <t>Holzhausen</t>
  </si>
  <si>
    <t>Krenglbach</t>
  </si>
  <si>
    <t>Lambach</t>
  </si>
  <si>
    <t>Marchtrenk</t>
  </si>
  <si>
    <t>Neukirchen bei Lambach</t>
  </si>
  <si>
    <t>Offenhausen</t>
  </si>
  <si>
    <t>Pennewang</t>
  </si>
  <si>
    <t>Pichl bei Wels</t>
  </si>
  <si>
    <t>Sattledt</t>
  </si>
  <si>
    <t>Schleißheim</t>
  </si>
  <si>
    <t>Sipbachzell</t>
  </si>
  <si>
    <t>Stadl-Paura</t>
  </si>
  <si>
    <t>Steinerkirchen an der Traun</t>
  </si>
  <si>
    <t>Steinhaus</t>
  </si>
  <si>
    <t>Thalheim bei Wels</t>
  </si>
  <si>
    <t>Weißkirchen an der Traun</t>
  </si>
  <si>
    <t>Salzburg</t>
  </si>
  <si>
    <t>Abtenau</t>
  </si>
  <si>
    <t>Adnet</t>
  </si>
  <si>
    <t>Annaberg-Lungötz</t>
  </si>
  <si>
    <t>Golling an der Salzach</t>
  </si>
  <si>
    <t>Hallein</t>
  </si>
  <si>
    <t>Krispl</t>
  </si>
  <si>
    <t>Kuchl</t>
  </si>
  <si>
    <t>Oberalm</t>
  </si>
  <si>
    <t>Puch bei Hallein</t>
  </si>
  <si>
    <t>Rußbach am Paß Gschütt</t>
  </si>
  <si>
    <t>St. Koloman</t>
  </si>
  <si>
    <t>Scheffau am Tennengebirge</t>
  </si>
  <si>
    <t>Bad Vigaun</t>
  </si>
  <si>
    <t>Anif</t>
  </si>
  <si>
    <t>Anthering</t>
  </si>
  <si>
    <t>Bergheim</t>
  </si>
  <si>
    <t>Berndorf bei Salzburg</t>
  </si>
  <si>
    <t>Bürmoos</t>
  </si>
  <si>
    <t>Dorfbeuern</t>
  </si>
  <si>
    <t>Ebenau</t>
  </si>
  <si>
    <t>Elixhausen</t>
  </si>
  <si>
    <t>Elsbethen</t>
  </si>
  <si>
    <t>Eugendorf</t>
  </si>
  <si>
    <t>Faistenau</t>
  </si>
  <si>
    <t>Fuschl am See</t>
  </si>
  <si>
    <t>Göming</t>
  </si>
  <si>
    <t>Grödig</t>
  </si>
  <si>
    <t>Großgmain</t>
  </si>
  <si>
    <t>Hallwang</t>
  </si>
  <si>
    <t>Henndorf am Wallersee</t>
  </si>
  <si>
    <t>Hintersee</t>
  </si>
  <si>
    <t>Hof bei Salzburg</t>
  </si>
  <si>
    <t>Köstendorf</t>
  </si>
  <si>
    <t>Koppl</t>
  </si>
  <si>
    <t>Lamprechtshausen</t>
  </si>
  <si>
    <t>Mattsee</t>
  </si>
  <si>
    <t>Neumarkt am Wallersee</t>
  </si>
  <si>
    <t>Nußdorf am Haunsberg</t>
  </si>
  <si>
    <t>Oberndorf bei Salzburg</t>
  </si>
  <si>
    <t>Obertrum am See</t>
  </si>
  <si>
    <t>Plainfeld</t>
  </si>
  <si>
    <t>St. Georgen bei Salzburg</t>
  </si>
  <si>
    <t>St. Gilgen</t>
  </si>
  <si>
    <t>Schleedorf</t>
  </si>
  <si>
    <t>Seeham</t>
  </si>
  <si>
    <t>Straßwalchen</t>
  </si>
  <si>
    <t>Strobl</t>
  </si>
  <si>
    <t>Thalgau</t>
  </si>
  <si>
    <t>Wals-Siezenheim</t>
  </si>
  <si>
    <t>Seekirchen am Wallersee</t>
  </si>
  <si>
    <t>Altenmarkt im Pongau</t>
  </si>
  <si>
    <t>Bad Hofgastein</t>
  </si>
  <si>
    <t>Bad Gastein</t>
  </si>
  <si>
    <t>Bischofshofen</t>
  </si>
  <si>
    <t>Dorfgastein</t>
  </si>
  <si>
    <t>Eben im Pongau</t>
  </si>
  <si>
    <t>Filzmoos</t>
  </si>
  <si>
    <t>Flachau</t>
  </si>
  <si>
    <t>Forstau</t>
  </si>
  <si>
    <t>Goldegg</t>
  </si>
  <si>
    <t>Großarl</t>
  </si>
  <si>
    <t>Hüttau</t>
  </si>
  <si>
    <t>Hüttschlag</t>
  </si>
  <si>
    <t>Kleinarl</t>
  </si>
  <si>
    <t>Mühlbach am Hochkönig</t>
  </si>
  <si>
    <t>Pfarrwerfen</t>
  </si>
  <si>
    <t>Radstadt</t>
  </si>
  <si>
    <t>St. Johann im Pongau</t>
  </si>
  <si>
    <t>St. Martin am Tennengebirge</t>
  </si>
  <si>
    <t>St. Veit im Pongau</t>
  </si>
  <si>
    <t>Schwarzach im Pongau</t>
  </si>
  <si>
    <t>Untertauern</t>
  </si>
  <si>
    <t>Wagrain</t>
  </si>
  <si>
    <t>Werfen</t>
  </si>
  <si>
    <t>Werfenweng</t>
  </si>
  <si>
    <t>Göriach</t>
  </si>
  <si>
    <t>Lessach</t>
  </si>
  <si>
    <t>Mariapfarr</t>
  </si>
  <si>
    <t>Mauterndorf</t>
  </si>
  <si>
    <t>Muhr</t>
  </si>
  <si>
    <t>Ramingstein</t>
  </si>
  <si>
    <t>St. Andrä im Lungau</t>
  </si>
  <si>
    <t>St. Margarethen im Lungau</t>
  </si>
  <si>
    <t>St. Michael im Lungau</t>
  </si>
  <si>
    <t>Tamsweg</t>
  </si>
  <si>
    <t>Thomatal</t>
  </si>
  <si>
    <t>Tweng</t>
  </si>
  <si>
    <t>Unternberg</t>
  </si>
  <si>
    <t>Weißpriach</t>
  </si>
  <si>
    <t>Zederhaus</t>
  </si>
  <si>
    <t>Bramberg am Wildkogel</t>
  </si>
  <si>
    <t>Bruck an der Großglocknerstraße</t>
  </si>
  <si>
    <t>Dienten am Hochkönig</t>
  </si>
  <si>
    <t>Fusch an der Großglocknerstraße</t>
  </si>
  <si>
    <t>Hollersbach im Pinzgau</t>
  </si>
  <si>
    <t>Kaprun</t>
  </si>
  <si>
    <t>Krimml</t>
  </si>
  <si>
    <t>Lend</t>
  </si>
  <si>
    <t>Leogang</t>
  </si>
  <si>
    <t>Lofer</t>
  </si>
  <si>
    <t>Maishofen</t>
  </si>
  <si>
    <t>Maria Alm am Steinernen Meer</t>
  </si>
  <si>
    <t>Mittersill</t>
  </si>
  <si>
    <t>Neukirchen am Großvenediger</t>
  </si>
  <si>
    <t>Niedernsill</t>
  </si>
  <si>
    <t>Piesendorf</t>
  </si>
  <si>
    <t>Rauris</t>
  </si>
  <si>
    <t>Saalbach-Hinterglemm</t>
  </si>
  <si>
    <t>Saalfelden am Steinernen Meer</t>
  </si>
  <si>
    <t>St. Martin bei Lofer</t>
  </si>
  <si>
    <t>Stuhlfelden</t>
  </si>
  <si>
    <t>Taxenbach</t>
  </si>
  <si>
    <t>Unken</t>
  </si>
  <si>
    <t>Uttendorf</t>
  </si>
  <si>
    <t>Viehhofen</t>
  </si>
  <si>
    <t>Wald im Pinzgau</t>
  </si>
  <si>
    <t>Weißbach bei Lofer</t>
  </si>
  <si>
    <t>Zell am See</t>
  </si>
  <si>
    <t>Graz</t>
  </si>
  <si>
    <t>Steiermark</t>
  </si>
  <si>
    <t>Frauental an der Laßnitz</t>
  </si>
  <si>
    <t>Lannach</t>
  </si>
  <si>
    <t>Pölfing-Brunn</t>
  </si>
  <si>
    <t>Preding</t>
  </si>
  <si>
    <t>Sankt Josef (Weststeiermark)</t>
  </si>
  <si>
    <t>Sankt Peter im Sulmtal</t>
  </si>
  <si>
    <t>Wettmannstätten</t>
  </si>
  <si>
    <t>Deutschlandsberg</t>
  </si>
  <si>
    <t>Eibiswald</t>
  </si>
  <si>
    <t>Groß Sankt Florian</t>
  </si>
  <si>
    <t>Sankt Martin im Sulmtal</t>
  </si>
  <si>
    <t>Sankt Stefan ob Stainz</t>
  </si>
  <si>
    <t>Bad Schwanberg</t>
  </si>
  <si>
    <t>Stainz</t>
  </si>
  <si>
    <t>Wies</t>
  </si>
  <si>
    <t>Feldkirchen bei Graz</t>
  </si>
  <si>
    <t>Gössendorf</t>
  </si>
  <si>
    <t>Gratkorn</t>
  </si>
  <si>
    <t>Hart bei Graz</t>
  </si>
  <si>
    <t>Haselsdorf-Tobelbad</t>
  </si>
  <si>
    <t>Hausmannstätten</t>
  </si>
  <si>
    <t>Kainbach bei Graz</t>
  </si>
  <si>
    <t>Kalsdorf bei Graz</t>
  </si>
  <si>
    <t>Kumberg</t>
  </si>
  <si>
    <t>Laßnitzhöhe</t>
  </si>
  <si>
    <t>Lieboch</t>
  </si>
  <si>
    <t>Peggau</t>
  </si>
  <si>
    <t>Sankt Bartholomä</t>
  </si>
  <si>
    <t>Sankt Oswald bei Plankenwarth</t>
  </si>
  <si>
    <t>Sankt Radegund bei Graz</t>
  </si>
  <si>
    <t>Semriach</t>
  </si>
  <si>
    <t>Stattegg</t>
  </si>
  <si>
    <t>Stiwoll</t>
  </si>
  <si>
    <t>Thal</t>
  </si>
  <si>
    <t>Übelbach</t>
  </si>
  <si>
    <t>Vasoldsberg</t>
  </si>
  <si>
    <t>Weinitzen</t>
  </si>
  <si>
    <t>Werndorf</t>
  </si>
  <si>
    <t>Wundschuh</t>
  </si>
  <si>
    <t>Deutschfeistritz</t>
  </si>
  <si>
    <t>Dobl-Zwaring</t>
  </si>
  <si>
    <t>Eggersdorf bei Graz</t>
  </si>
  <si>
    <t>Fernitz-Mellach</t>
  </si>
  <si>
    <t>Frohnleiten</t>
  </si>
  <si>
    <t>Gratwein-Straßengel</t>
  </si>
  <si>
    <t>Hitzendorf</t>
  </si>
  <si>
    <t>Nestelbach bei Graz</t>
  </si>
  <si>
    <t>Raaba-Grambach</t>
  </si>
  <si>
    <t>Sankt Marein bei Graz</t>
  </si>
  <si>
    <t>Seiersberg-Pirka</t>
  </si>
  <si>
    <t>Premstätten</t>
  </si>
  <si>
    <t>Allerheiligen bei Wildon</t>
  </si>
  <si>
    <t>Arnfels</t>
  </si>
  <si>
    <t>Empersdorf</t>
  </si>
  <si>
    <t>Gabersdorf</t>
  </si>
  <si>
    <t>Gralla</t>
  </si>
  <si>
    <t>Großklein</t>
  </si>
  <si>
    <t>Heimschuh</t>
  </si>
  <si>
    <t>Hengsberg</t>
  </si>
  <si>
    <t>Kitzeck im Sausal</t>
  </si>
  <si>
    <t>Lang</t>
  </si>
  <si>
    <t>Lebring-Sankt Margarethen</t>
  </si>
  <si>
    <t>Oberhaag</t>
  </si>
  <si>
    <t>Ragnitz</t>
  </si>
  <si>
    <t>Sankt Andrä-Höch</t>
  </si>
  <si>
    <t>Sankt Johann im Saggautal</t>
  </si>
  <si>
    <t>Sankt Nikolai im Sausal</t>
  </si>
  <si>
    <t>Tillmitsch</t>
  </si>
  <si>
    <t>Wagna</t>
  </si>
  <si>
    <t>Ehrenhausen an der Weinstraße</t>
  </si>
  <si>
    <t>Gamlitz</t>
  </si>
  <si>
    <t>Gleinstätten</t>
  </si>
  <si>
    <t>Heiligenkreuz am Waasen</t>
  </si>
  <si>
    <t>Leibnitz</t>
  </si>
  <si>
    <t>Leutschach an der Weinstraße</t>
  </si>
  <si>
    <t>Sankt Georgen an der Stiefing</t>
  </si>
  <si>
    <t>Schwarzautal</t>
  </si>
  <si>
    <t>Wildon</t>
  </si>
  <si>
    <t>Sankt Veit in der Südsteiermark</t>
  </si>
  <si>
    <t>Straß in Steiermark</t>
  </si>
  <si>
    <t>Eisenerz</t>
  </si>
  <si>
    <t>Kalwang</t>
  </si>
  <si>
    <t>Kammern im Liesingtal</t>
  </si>
  <si>
    <t>Kraubath an der Mur</t>
  </si>
  <si>
    <t>Leoben</t>
  </si>
  <si>
    <t>Mautern in Steiermark</t>
  </si>
  <si>
    <t>Niklasdorf</t>
  </si>
  <si>
    <t>Proleb</t>
  </si>
  <si>
    <t>Radmer</t>
  </si>
  <si>
    <t>Sankt Michael in Obersteiermark</t>
  </si>
  <si>
    <t>Sankt Peter-Freienstein</t>
  </si>
  <si>
    <t>Sankt Stefan ob Leoben</t>
  </si>
  <si>
    <t>Traboch</t>
  </si>
  <si>
    <t>Vordernberg</t>
  </si>
  <si>
    <t>Wald am Schoberpaß</t>
  </si>
  <si>
    <t>Trofaiach</t>
  </si>
  <si>
    <t>Aigen im Ennstal</t>
  </si>
  <si>
    <t>Altaussee</t>
  </si>
  <si>
    <t>Altenmarkt bei Sankt Gallen</t>
  </si>
  <si>
    <t>Ardning</t>
  </si>
  <si>
    <t>Bad Aussee</t>
  </si>
  <si>
    <t>Gröbming</t>
  </si>
  <si>
    <t>Grundlsee</t>
  </si>
  <si>
    <t>Haus</t>
  </si>
  <si>
    <t>Lassing</t>
  </si>
  <si>
    <t>Ramsau am Dachstein</t>
  </si>
  <si>
    <t>Selzthal</t>
  </si>
  <si>
    <t>Trieben</t>
  </si>
  <si>
    <t>Wildalpen</t>
  </si>
  <si>
    <t>Wörschach</t>
  </si>
  <si>
    <t>Admont</t>
  </si>
  <si>
    <t>Aich</t>
  </si>
  <si>
    <t>Bad Mitterndorf</t>
  </si>
  <si>
    <t>Gaishorn am See</t>
  </si>
  <si>
    <t>Irdning-Donnersbachtal</t>
  </si>
  <si>
    <t>Landl</t>
  </si>
  <si>
    <t>Liezen</t>
  </si>
  <si>
    <t>Michaelerberg-Pruggern</t>
  </si>
  <si>
    <t>Mitterberg-Sankt Martin</t>
  </si>
  <si>
    <t>Öblarn</t>
  </si>
  <si>
    <t>Rottenmann</t>
  </si>
  <si>
    <t>Sankt Gallen</t>
  </si>
  <si>
    <t>Schladming</t>
  </si>
  <si>
    <t>Sölk</t>
  </si>
  <si>
    <t>Stainach-Pürgg</t>
  </si>
  <si>
    <t>Mühlen</t>
  </si>
  <si>
    <t>Niederwölz</t>
  </si>
  <si>
    <t>St. Peter am Kammersberg</t>
  </si>
  <si>
    <t>Schöder</t>
  </si>
  <si>
    <t>Krakau</t>
  </si>
  <si>
    <t>Murau</t>
  </si>
  <si>
    <t>Neumarkt in der Steiermark</t>
  </si>
  <si>
    <t>Oberwölz</t>
  </si>
  <si>
    <t>Ranten</t>
  </si>
  <si>
    <t>Sankt Georgen am Kreischberg</t>
  </si>
  <si>
    <t>Sankt Lambrecht</t>
  </si>
  <si>
    <t>Scheifling</t>
  </si>
  <si>
    <t>Stadl-Predlitz</t>
  </si>
  <si>
    <t>Teufenbach-Katsch</t>
  </si>
  <si>
    <t>Krottendorf-Gaisfeld</t>
  </si>
  <si>
    <t>Ligist</t>
  </si>
  <si>
    <t>Mooskirchen</t>
  </si>
  <si>
    <t>Rosental an der Kainach</t>
  </si>
  <si>
    <t>Sankt Martin am Wöllmißberg</t>
  </si>
  <si>
    <t>Stallhofen</t>
  </si>
  <si>
    <t>Voitsberg</t>
  </si>
  <si>
    <t>Bärnbach</t>
  </si>
  <si>
    <t>Edelschrott</t>
  </si>
  <si>
    <t>Geistthal-Södingberg</t>
  </si>
  <si>
    <t>Hirschegg-Pack</t>
  </si>
  <si>
    <t>Kainach bei Voitsberg</t>
  </si>
  <si>
    <t>Köflach</t>
  </si>
  <si>
    <t>Maria Lankowitz</t>
  </si>
  <si>
    <t>Söding-Sankt Johann</t>
  </si>
  <si>
    <t>Albersdorf-Prebuch</t>
  </si>
  <si>
    <t>Fischbach</t>
  </si>
  <si>
    <t>Floing</t>
  </si>
  <si>
    <t>Gasen</t>
  </si>
  <si>
    <t>Markt Hartmannsdorf</t>
  </si>
  <si>
    <t>Hofstätten an der Raab</t>
  </si>
  <si>
    <t>Ludersdorf-Wilfersdorf</t>
  </si>
  <si>
    <t>Miesenbach bei Birkfeld</t>
  </si>
  <si>
    <t>Mitterdorf an der Raab</t>
  </si>
  <si>
    <t>Mortantsch</t>
  </si>
  <si>
    <t>Naas</t>
  </si>
  <si>
    <t>Puch bei Weiz</t>
  </si>
  <si>
    <t>Ratten</t>
  </si>
  <si>
    <t>Rettenegg</t>
  </si>
  <si>
    <t>St. Kathrein am Hauenstein</t>
  </si>
  <si>
    <t>Sankt Kathrein am Offenegg</t>
  </si>
  <si>
    <t>St. Margarethen an der Raab</t>
  </si>
  <si>
    <t>Sinabelkirchen</t>
  </si>
  <si>
    <t>Strallegg</t>
  </si>
  <si>
    <t>Thannhausen</t>
  </si>
  <si>
    <t>Anger</t>
  </si>
  <si>
    <t>Birkfeld</t>
  </si>
  <si>
    <t>Fladnitz an der Teichalm</t>
  </si>
  <si>
    <t>Gersdorf an der Feistritz</t>
  </si>
  <si>
    <t>Gleisdorf</t>
  </si>
  <si>
    <t>Gutenberg</t>
  </si>
  <si>
    <t>Ilztal</t>
  </si>
  <si>
    <t>Passail</t>
  </si>
  <si>
    <t>Pischelsdorf am Kulm</t>
  </si>
  <si>
    <t>Sankt Ruprecht an der Raab</t>
  </si>
  <si>
    <t>Weiz</t>
  </si>
  <si>
    <t>Fohnsdorf</t>
  </si>
  <si>
    <t>Gaal</t>
  </si>
  <si>
    <t>Hohentauern</t>
  </si>
  <si>
    <t>Kobenz</t>
  </si>
  <si>
    <t>Pusterwald</t>
  </si>
  <si>
    <t>Sankt Georgen ob Judenburg</t>
  </si>
  <si>
    <t>Sankt Peter ob Judenburg</t>
  </si>
  <si>
    <t>Seckau</t>
  </si>
  <si>
    <t>Unzmarkt-Frauenburg</t>
  </si>
  <si>
    <t>Zeltweg</t>
  </si>
  <si>
    <t>Lobmingtal</t>
  </si>
  <si>
    <t>Judenburg</t>
  </si>
  <si>
    <t>Knittelfeld</t>
  </si>
  <si>
    <t>Obdach</t>
  </si>
  <si>
    <t>Pöls-Oberkurzheim</t>
  </si>
  <si>
    <t>Pölstal</t>
  </si>
  <si>
    <t>Sankt Marein-Feistritz</t>
  </si>
  <si>
    <t>Sankt Margarethen bei Knittelfeld</t>
  </si>
  <si>
    <t>Spielberg</t>
  </si>
  <si>
    <t>Weißkirchen in Steiermark</t>
  </si>
  <si>
    <t>Breitenau am Hochlantsch</t>
  </si>
  <si>
    <t>Krieglach</t>
  </si>
  <si>
    <t>Langenwang</t>
  </si>
  <si>
    <t>Pernegg an der Mur</t>
  </si>
  <si>
    <t>Sankt Lorenzen im Mürztal</t>
  </si>
  <si>
    <t>Spital am Semmering</t>
  </si>
  <si>
    <t>Stanz im Mürztal</t>
  </si>
  <si>
    <t>Turnau</t>
  </si>
  <si>
    <t>Aflenz</t>
  </si>
  <si>
    <t>Bruck an der Mur</t>
  </si>
  <si>
    <t>Kapfenberg</t>
  </si>
  <si>
    <t>Kindberg</t>
  </si>
  <si>
    <t>Mariazell</t>
  </si>
  <si>
    <t>Mürzzuschlag</t>
  </si>
  <si>
    <t>Neuberg an der Mürz</t>
  </si>
  <si>
    <t>Sankt Barbara im Mürztal</t>
  </si>
  <si>
    <t>Sankt Marein im Mürztal</t>
  </si>
  <si>
    <t>Thörl</t>
  </si>
  <si>
    <t>Tragöß-Sankt Katharein</t>
  </si>
  <si>
    <t>Bad Blumau</t>
  </si>
  <si>
    <t>Buch-St. Magdalena</t>
  </si>
  <si>
    <t>Burgau</t>
  </si>
  <si>
    <t>Ebersdorf</t>
  </si>
  <si>
    <t>Friedberg</t>
  </si>
  <si>
    <t>Greinbach</t>
  </si>
  <si>
    <t>Großsteinbach</t>
  </si>
  <si>
    <t>Hartberg Umgebung</t>
  </si>
  <si>
    <t>Lafnitz</t>
  </si>
  <si>
    <t>Ottendorf an der Rittschein</t>
  </si>
  <si>
    <t>Pinggau</t>
  </si>
  <si>
    <t>Pöllauberg</t>
  </si>
  <si>
    <t>Sankt Jakob im Walde</t>
  </si>
  <si>
    <t>Sankt Johann in der Haide</t>
  </si>
  <si>
    <t>Sankt Lorenzen am Wechsel</t>
  </si>
  <si>
    <t>Schäffern</t>
  </si>
  <si>
    <t>Stubenberg</t>
  </si>
  <si>
    <t>Wenigzell</t>
  </si>
  <si>
    <t>Bad Waltersdorf</t>
  </si>
  <si>
    <t>Dechantskirchen</t>
  </si>
  <si>
    <t>Feistritztal</t>
  </si>
  <si>
    <t>Fürstenfeld</t>
  </si>
  <si>
    <t>Grafendorf bei Hartberg</t>
  </si>
  <si>
    <t>Großwilfersdorf</t>
  </si>
  <si>
    <t>Hartl</t>
  </si>
  <si>
    <t>Ilz</t>
  </si>
  <si>
    <t>Kaindorf</t>
  </si>
  <si>
    <t>Bad Loipersdorf</t>
  </si>
  <si>
    <t>Neudau</t>
  </si>
  <si>
    <t>Pöllau</t>
  </si>
  <si>
    <t>Rohr bei Hartberg</t>
  </si>
  <si>
    <t>Rohrbach an der Lafnitz</t>
  </si>
  <si>
    <t>Vorau</t>
  </si>
  <si>
    <t>Waldbach-Mönichwald</t>
  </si>
  <si>
    <t>Edelsbach bei Feldbach</t>
  </si>
  <si>
    <t>Eichkögl</t>
  </si>
  <si>
    <t>Halbenrain</t>
  </si>
  <si>
    <t>Jagerberg</t>
  </si>
  <si>
    <t>Kapfenstein</t>
  </si>
  <si>
    <t>Klöch</t>
  </si>
  <si>
    <t>Mettersdorf am Saßbach</t>
  </si>
  <si>
    <t>Tieschen</t>
  </si>
  <si>
    <t>Unterlamm</t>
  </si>
  <si>
    <t>Bad Gleichenberg</t>
  </si>
  <si>
    <t>Bad Radkersburg</t>
  </si>
  <si>
    <t>Deutsch Goritz</t>
  </si>
  <si>
    <t>Fehring</t>
  </si>
  <si>
    <t>Feldbach</t>
  </si>
  <si>
    <t>Gnas</t>
  </si>
  <si>
    <t>Kirchbach-Zerlach</t>
  </si>
  <si>
    <t>Kirchberg an der Raab</t>
  </si>
  <si>
    <t>Mureck</t>
  </si>
  <si>
    <t>Paldau</t>
  </si>
  <si>
    <t>Pirching am Traubenberg</t>
  </si>
  <si>
    <t>Riegersburg</t>
  </si>
  <si>
    <t>Sankt Anna am Aigen</t>
  </si>
  <si>
    <t>Sankt Peter am Ottersbach</t>
  </si>
  <si>
    <t>Sankt Stefan im Rosental</t>
  </si>
  <si>
    <t>Straden</t>
  </si>
  <si>
    <t>Innsbruck</t>
  </si>
  <si>
    <t>Tirol</t>
  </si>
  <si>
    <t>Arzl im Pitztal</t>
  </si>
  <si>
    <t>Haiming</t>
  </si>
  <si>
    <t>Imst</t>
  </si>
  <si>
    <t>Imsterberg</t>
  </si>
  <si>
    <t>Jerzens</t>
  </si>
  <si>
    <t>Karres</t>
  </si>
  <si>
    <t>Karrösten</t>
  </si>
  <si>
    <t>Längenfeld</t>
  </si>
  <si>
    <t>Mieming</t>
  </si>
  <si>
    <t>Mils bei Imst</t>
  </si>
  <si>
    <t>Mötz</t>
  </si>
  <si>
    <t>Nassereith</t>
  </si>
  <si>
    <t>Obsteig</t>
  </si>
  <si>
    <t>Oetz</t>
  </si>
  <si>
    <t>Rietz</t>
  </si>
  <si>
    <t>Roppen</t>
  </si>
  <si>
    <t>St. Leonhard im Pitztal</t>
  </si>
  <si>
    <t>Sautens</t>
  </si>
  <si>
    <t>Silz</t>
  </si>
  <si>
    <t>Sölden</t>
  </si>
  <si>
    <t>Stams</t>
  </si>
  <si>
    <t>Tarrenz</t>
  </si>
  <si>
    <t>Umhausen</t>
  </si>
  <si>
    <t>Wenns</t>
  </si>
  <si>
    <t>Absam</t>
  </si>
  <si>
    <t>Aldrans</t>
  </si>
  <si>
    <t>Ampass</t>
  </si>
  <si>
    <t>Axams</t>
  </si>
  <si>
    <t>Baumkirchen</t>
  </si>
  <si>
    <t>Birgitz</t>
  </si>
  <si>
    <t>Ellbögen</t>
  </si>
  <si>
    <t>Flaurling</t>
  </si>
  <si>
    <t>Fritzens</t>
  </si>
  <si>
    <t>Fulpmes</t>
  </si>
  <si>
    <t>Gnadenwald</t>
  </si>
  <si>
    <t>Götzens</t>
  </si>
  <si>
    <t>Gries am Brenner</t>
  </si>
  <si>
    <t>Gries im Sellrain</t>
  </si>
  <si>
    <t>Grinzens</t>
  </si>
  <si>
    <t>Gschnitz</t>
  </si>
  <si>
    <t>Hatting</t>
  </si>
  <si>
    <t>Inzing</t>
  </si>
  <si>
    <t>Kematen in Tirol</t>
  </si>
  <si>
    <t>Kolsass</t>
  </si>
  <si>
    <t>Kolsassberg</t>
  </si>
  <si>
    <t>Lans</t>
  </si>
  <si>
    <t>Leutasch</t>
  </si>
  <si>
    <t>Mieders</t>
  </si>
  <si>
    <t>Mils</t>
  </si>
  <si>
    <t>Mutters</t>
  </si>
  <si>
    <t>Natters</t>
  </si>
  <si>
    <t>Navis</t>
  </si>
  <si>
    <t>Neustift im Stubaital</t>
  </si>
  <si>
    <t>Oberhofen im Inntal</t>
  </si>
  <si>
    <t>Obernberg am Brenner</t>
  </si>
  <si>
    <t>Oberperfuss</t>
  </si>
  <si>
    <t>Patsch</t>
  </si>
  <si>
    <t>Pettnau</t>
  </si>
  <si>
    <t>Pfaffenhofen</t>
  </si>
  <si>
    <t>Polling in Tirol</t>
  </si>
  <si>
    <t>Ranggen</t>
  </si>
  <si>
    <t>Reith bei Seefeld</t>
  </si>
  <si>
    <t>Rinn</t>
  </si>
  <si>
    <t>Rum</t>
  </si>
  <si>
    <t>St. Sigmund im Sellrain</t>
  </si>
  <si>
    <t>Scharnitz</t>
  </si>
  <si>
    <t>Schmirn</t>
  </si>
  <si>
    <t>Schönberg im Stubaital</t>
  </si>
  <si>
    <t>Seefeld in Tirol</t>
  </si>
  <si>
    <t>Sellrain</t>
  </si>
  <si>
    <t>Sistrans</t>
  </si>
  <si>
    <t>Hall in Tirol</t>
  </si>
  <si>
    <t>Steinach am Brenner</t>
  </si>
  <si>
    <t>Telfes im Stubai</t>
  </si>
  <si>
    <t>Telfs</t>
  </si>
  <si>
    <t>Thaur</t>
  </si>
  <si>
    <t>Trins</t>
  </si>
  <si>
    <t>Tulfes</t>
  </si>
  <si>
    <t>Unterperfuss</t>
  </si>
  <si>
    <t>Vals</t>
  </si>
  <si>
    <t>Völs</t>
  </si>
  <si>
    <t>Volders</t>
  </si>
  <si>
    <t>Wattenberg</t>
  </si>
  <si>
    <t>Wattens</t>
  </si>
  <si>
    <t>Wildermieming</t>
  </si>
  <si>
    <t>Zirl</t>
  </si>
  <si>
    <t>Matrei am Brenner</t>
  </si>
  <si>
    <t>Aurach bei Kitzbühel</t>
  </si>
  <si>
    <t>Brixen im Thale</t>
  </si>
  <si>
    <t>Fieberbrunn</t>
  </si>
  <si>
    <t>Going am Wilden Kaiser</t>
  </si>
  <si>
    <t>Hochfilzen</t>
  </si>
  <si>
    <t>Hopfgarten im Brixental</t>
  </si>
  <si>
    <t>Itter</t>
  </si>
  <si>
    <t>Jochberg</t>
  </si>
  <si>
    <t>Kirchberg in Tirol</t>
  </si>
  <si>
    <t>Kirchdorf in Tirol</t>
  </si>
  <si>
    <t>Kitzbühel</t>
  </si>
  <si>
    <t>Kössen</t>
  </si>
  <si>
    <t>Oberndorf in Tirol</t>
  </si>
  <si>
    <t>Reith bei Kitzbühel</t>
  </si>
  <si>
    <t>St. Jakob in Haus</t>
  </si>
  <si>
    <t>St. Johann in Tirol</t>
  </si>
  <si>
    <t>St. Ulrich am Pillersee</t>
  </si>
  <si>
    <t>Schwendt</t>
  </si>
  <si>
    <t>Waidring</t>
  </si>
  <si>
    <t>Westendorf</t>
  </si>
  <si>
    <t>Alpbach</t>
  </si>
  <si>
    <t>Angath</t>
  </si>
  <si>
    <t>Bad Häring</t>
  </si>
  <si>
    <t>Brandenberg</t>
  </si>
  <si>
    <t>Breitenbach am Inn</t>
  </si>
  <si>
    <t>Brixlegg</t>
  </si>
  <si>
    <t>Ebbs</t>
  </si>
  <si>
    <t>Ellmau</t>
  </si>
  <si>
    <t>Erl</t>
  </si>
  <si>
    <t>Kirchbichl</t>
  </si>
  <si>
    <t>Kramsach</t>
  </si>
  <si>
    <t>Kufstein</t>
  </si>
  <si>
    <t>Kundl</t>
  </si>
  <si>
    <t>Langkampfen</t>
  </si>
  <si>
    <t>Mariastein</t>
  </si>
  <si>
    <t>Münster</t>
  </si>
  <si>
    <t>Niederndorf</t>
  </si>
  <si>
    <t>Niederndorferberg</t>
  </si>
  <si>
    <t>Radfeld</t>
  </si>
  <si>
    <t>Rattenberg</t>
  </si>
  <si>
    <t>Reith im Alpbachtal</t>
  </si>
  <si>
    <t>Rettenschöss</t>
  </si>
  <si>
    <t>Scheffau am Wilden Kaiser</t>
  </si>
  <si>
    <t>Schwoich</t>
  </si>
  <si>
    <t>Söll</t>
  </si>
  <si>
    <t>Thiersee</t>
  </si>
  <si>
    <t>Angerberg</t>
  </si>
  <si>
    <t>Walchsee</t>
  </si>
  <si>
    <t>Wildschönau</t>
  </si>
  <si>
    <t>Wörgl</t>
  </si>
  <si>
    <t>Faggen</t>
  </si>
  <si>
    <t>Fendels</t>
  </si>
  <si>
    <t>Fiss</t>
  </si>
  <si>
    <t>Fließ</t>
  </si>
  <si>
    <t>Flirsch</t>
  </si>
  <si>
    <t>Galtür</t>
  </si>
  <si>
    <t>Grins</t>
  </si>
  <si>
    <t>Ischgl</t>
  </si>
  <si>
    <t>Kappl</t>
  </si>
  <si>
    <t>Kaunerberg</t>
  </si>
  <si>
    <t>Kaunertal</t>
  </si>
  <si>
    <t>Kauns</t>
  </si>
  <si>
    <t>Ladis</t>
  </si>
  <si>
    <t>Landeck</t>
  </si>
  <si>
    <t>Nauders</t>
  </si>
  <si>
    <t>Pettneu am Arlberg</t>
  </si>
  <si>
    <t>Pfunds</t>
  </si>
  <si>
    <t>Pians</t>
  </si>
  <si>
    <t>Prutz</t>
  </si>
  <si>
    <t>Ried im Oberinntal</t>
  </si>
  <si>
    <t>St. Anton am Arlberg</t>
  </si>
  <si>
    <t>Schönwies</t>
  </si>
  <si>
    <t>See</t>
  </si>
  <si>
    <t>Serfaus</t>
  </si>
  <si>
    <t>Spiss</t>
  </si>
  <si>
    <t>Stanz bei Landeck</t>
  </si>
  <si>
    <t>Strengen</t>
  </si>
  <si>
    <t>Tobadill</t>
  </si>
  <si>
    <t>Tösens</t>
  </si>
  <si>
    <t>Zams</t>
  </si>
  <si>
    <t>Abfaltersbach</t>
  </si>
  <si>
    <t>Ainet</t>
  </si>
  <si>
    <t>Amlach</t>
  </si>
  <si>
    <t>Anras</t>
  </si>
  <si>
    <t>Assling</t>
  </si>
  <si>
    <t>Außervillgraten</t>
  </si>
  <si>
    <t>Dölsach</t>
  </si>
  <si>
    <t>Gaimberg</t>
  </si>
  <si>
    <t>Hopfgarten in Defereggen</t>
  </si>
  <si>
    <t>Innervillgraten</t>
  </si>
  <si>
    <t>Iselsberg-Stronach</t>
  </si>
  <si>
    <t>Kals am Großglockner</t>
  </si>
  <si>
    <t>Kartitsch</t>
  </si>
  <si>
    <t>Lavant</t>
  </si>
  <si>
    <t>Leisach</t>
  </si>
  <si>
    <t>Lienz</t>
  </si>
  <si>
    <t>Matrei in Osttirol</t>
  </si>
  <si>
    <t>Nikolsdorf</t>
  </si>
  <si>
    <t>Nußdorf-Debant</t>
  </si>
  <si>
    <t>Oberlienz</t>
  </si>
  <si>
    <t>Obertilliach</t>
  </si>
  <si>
    <t>Prägraten am Großvenediger</t>
  </si>
  <si>
    <t>St. Jakob in Defereggen</t>
  </si>
  <si>
    <t>St. Johann im Walde</t>
  </si>
  <si>
    <t>St. Veit in Defereggen</t>
  </si>
  <si>
    <t>Schlaiten</t>
  </si>
  <si>
    <t>Sillian</t>
  </si>
  <si>
    <t>Strassen</t>
  </si>
  <si>
    <t>Thurn</t>
  </si>
  <si>
    <t>Tristach</t>
  </si>
  <si>
    <t>Untertilliach</t>
  </si>
  <si>
    <t>Virgen</t>
  </si>
  <si>
    <t>Heinfels</t>
  </si>
  <si>
    <t>Bach</t>
  </si>
  <si>
    <t>Berwang</t>
  </si>
  <si>
    <t>Biberwier</t>
  </si>
  <si>
    <t>Bichlbach</t>
  </si>
  <si>
    <t>Breitenwang</t>
  </si>
  <si>
    <t>Ehenbichl</t>
  </si>
  <si>
    <t>Ehrwald</t>
  </si>
  <si>
    <t>Elbigenalp</t>
  </si>
  <si>
    <t>Elmen</t>
  </si>
  <si>
    <t>Forchach</t>
  </si>
  <si>
    <t>Grän</t>
  </si>
  <si>
    <t>Gramais</t>
  </si>
  <si>
    <t>Häselgehr</t>
  </si>
  <si>
    <t>Heiterwang</t>
  </si>
  <si>
    <t>Hinterhornbach</t>
  </si>
  <si>
    <t>Höfen</t>
  </si>
  <si>
    <t>Holzgau</t>
  </si>
  <si>
    <t>Jungholz</t>
  </si>
  <si>
    <t>Kaisers</t>
  </si>
  <si>
    <t>Lechaschau</t>
  </si>
  <si>
    <t>Lermoos</t>
  </si>
  <si>
    <t>Musau</t>
  </si>
  <si>
    <t>Namlos</t>
  </si>
  <si>
    <t>Nesselwängle</t>
  </si>
  <si>
    <t>Pfafflar</t>
  </si>
  <si>
    <t>Pflach</t>
  </si>
  <si>
    <t>Pinswang</t>
  </si>
  <si>
    <t>Reutte</t>
  </si>
  <si>
    <t>Schattwald</t>
  </si>
  <si>
    <t>Stanzach</t>
  </si>
  <si>
    <t>Steeg</t>
  </si>
  <si>
    <t>Tannheim</t>
  </si>
  <si>
    <t>Vils</t>
  </si>
  <si>
    <t>Vorderhornbach</t>
  </si>
  <si>
    <t>Wängle</t>
  </si>
  <si>
    <t>Weißenbach am Lech</t>
  </si>
  <si>
    <t>Zöblen</t>
  </si>
  <si>
    <t>Achenkirch</t>
  </si>
  <si>
    <t>Aschau im Zillertal</t>
  </si>
  <si>
    <t>Brandberg</t>
  </si>
  <si>
    <t>Bruck am Ziller</t>
  </si>
  <si>
    <t>Buch in Tirol</t>
  </si>
  <si>
    <t>Eben am Achensee</t>
  </si>
  <si>
    <t>Finkenberg</t>
  </si>
  <si>
    <t>Fügen</t>
  </si>
  <si>
    <t>Fügenberg</t>
  </si>
  <si>
    <t>Gallzein</t>
  </si>
  <si>
    <t>Gerlos</t>
  </si>
  <si>
    <t>Gerlosberg</t>
  </si>
  <si>
    <t>Hainzenberg</t>
  </si>
  <si>
    <t>Hart im Zillertal</t>
  </si>
  <si>
    <t>Hippach</t>
  </si>
  <si>
    <t>Jenbach</t>
  </si>
  <si>
    <t>Kaltenbach</t>
  </si>
  <si>
    <t>Mayrhofen</t>
  </si>
  <si>
    <t>Pill</t>
  </si>
  <si>
    <t>Ramsau im Zillertal</t>
  </si>
  <si>
    <t>Ried im Zillertal</t>
  </si>
  <si>
    <t>Rohrberg</t>
  </si>
  <si>
    <t>Schlitters</t>
  </si>
  <si>
    <t>Schwaz</t>
  </si>
  <si>
    <t>Schwendau</t>
  </si>
  <si>
    <t>Stans</t>
  </si>
  <si>
    <t>Steinberg am Rofan</t>
  </si>
  <si>
    <t>Strass im Zillertal</t>
  </si>
  <si>
    <t>Stumm</t>
  </si>
  <si>
    <t>Stummerberg</t>
  </si>
  <si>
    <t>Terfens</t>
  </si>
  <si>
    <t>Tux</t>
  </si>
  <si>
    <t>Uderns</t>
  </si>
  <si>
    <t>Vomp</t>
  </si>
  <si>
    <t>Weer</t>
  </si>
  <si>
    <t>Weerberg</t>
  </si>
  <si>
    <t>Wiesing</t>
  </si>
  <si>
    <t>Zell am Ziller</t>
  </si>
  <si>
    <t>Zellberg</t>
  </si>
  <si>
    <t>Bartholomäberg</t>
  </si>
  <si>
    <t>Vorarlberg</t>
  </si>
  <si>
    <t>Blons</t>
  </si>
  <si>
    <t>Bludenz</t>
  </si>
  <si>
    <t>Bludesch</t>
  </si>
  <si>
    <t>Brand</t>
  </si>
  <si>
    <t>Bürs</t>
  </si>
  <si>
    <t>Bürserberg</t>
  </si>
  <si>
    <t>Dalaas</t>
  </si>
  <si>
    <t>Fontanella</t>
  </si>
  <si>
    <t>Gaschurn</t>
  </si>
  <si>
    <t>Innerbraz</t>
  </si>
  <si>
    <t>Klösterle</t>
  </si>
  <si>
    <t>Lech</t>
  </si>
  <si>
    <t>Lorüns</t>
  </si>
  <si>
    <t>Ludesch</t>
  </si>
  <si>
    <t>Nenzing</t>
  </si>
  <si>
    <t>Nüziders</t>
  </si>
  <si>
    <t>Raggal</t>
  </si>
  <si>
    <t>St. Anton im Montafon</t>
  </si>
  <si>
    <t>St. Gallenkirch</t>
  </si>
  <si>
    <t>St. Gerold</t>
  </si>
  <si>
    <t>Schruns</t>
  </si>
  <si>
    <t>Silbertal</t>
  </si>
  <si>
    <t>Sonntag</t>
  </si>
  <si>
    <t>Stallehr</t>
  </si>
  <si>
    <t>Thüringen</t>
  </si>
  <si>
    <t>Thüringerberg</t>
  </si>
  <si>
    <t>Tschagguns</t>
  </si>
  <si>
    <t>Vandans</t>
  </si>
  <si>
    <t>Alberschwende</t>
  </si>
  <si>
    <t>Andelsbuch</t>
  </si>
  <si>
    <t>Au</t>
  </si>
  <si>
    <t>Bezau</t>
  </si>
  <si>
    <t>Bildstein</t>
  </si>
  <si>
    <t>Bizau</t>
  </si>
  <si>
    <t>Bregenz</t>
  </si>
  <si>
    <t>Buch</t>
  </si>
  <si>
    <t>Damüls</t>
  </si>
  <si>
    <t>Doren</t>
  </si>
  <si>
    <t>Egg</t>
  </si>
  <si>
    <t>Eichenberg</t>
  </si>
  <si>
    <t>Fußach</t>
  </si>
  <si>
    <t>Gaißau</t>
  </si>
  <si>
    <t>Hard</t>
  </si>
  <si>
    <t>Hittisau</t>
  </si>
  <si>
    <t>Höchst</t>
  </si>
  <si>
    <t>Hörbranz</t>
  </si>
  <si>
    <t>Hohenweiler</t>
  </si>
  <si>
    <t>Kennelbach</t>
  </si>
  <si>
    <t>Langen bei Bregenz</t>
  </si>
  <si>
    <t>Langenegg</t>
  </si>
  <si>
    <t>Lauterach</t>
  </si>
  <si>
    <t>Lingenau</t>
  </si>
  <si>
    <t>Lochau</t>
  </si>
  <si>
    <t>Mellau</t>
  </si>
  <si>
    <t>Mittelberg</t>
  </si>
  <si>
    <t>Möggers</t>
  </si>
  <si>
    <t>Reuthe</t>
  </si>
  <si>
    <t>Riefensberg</t>
  </si>
  <si>
    <t>Schnepfau</t>
  </si>
  <si>
    <t>Schoppernau</t>
  </si>
  <si>
    <t>Schröcken</t>
  </si>
  <si>
    <t>Schwarzach</t>
  </si>
  <si>
    <t>Schwarzenberg</t>
  </si>
  <si>
    <t>Sibratsgfäll</t>
  </si>
  <si>
    <t>Sulzberg</t>
  </si>
  <si>
    <t>Wolfurt</t>
  </si>
  <si>
    <t>Dornbirn</t>
  </si>
  <si>
    <t>Hohenems</t>
  </si>
  <si>
    <t>Lustenau</t>
  </si>
  <si>
    <t>Altach</t>
  </si>
  <si>
    <t>Düns</t>
  </si>
  <si>
    <t>Dünserberg</t>
  </si>
  <si>
    <t>Feldkirch</t>
  </si>
  <si>
    <t>Frastanz</t>
  </si>
  <si>
    <t>Fraxern</t>
  </si>
  <si>
    <t>Göfis</t>
  </si>
  <si>
    <t>Götzis</t>
  </si>
  <si>
    <t>Klaus</t>
  </si>
  <si>
    <t>Koblach</t>
  </si>
  <si>
    <t>Laterns</t>
  </si>
  <si>
    <t>Mäder</t>
  </si>
  <si>
    <t>Meiningen</t>
  </si>
  <si>
    <t>Rankweil</t>
  </si>
  <si>
    <t>Röns</t>
  </si>
  <si>
    <t>Röthis</t>
  </si>
  <si>
    <t>Satteins</t>
  </si>
  <si>
    <t>Schlins</t>
  </si>
  <si>
    <t>Schnifis</t>
  </si>
  <si>
    <t>Sulz</t>
  </si>
  <si>
    <t>Übersaxen</t>
  </si>
  <si>
    <t>Viktorsberg</t>
  </si>
  <si>
    <t>Weiler</t>
  </si>
  <si>
    <t>Zwischenwasser</t>
  </si>
  <si>
    <t>Wien</t>
  </si>
  <si>
    <t>Wird automatisch übernommen</t>
  </si>
  <si>
    <t>Messbarer LEISTUNGSINDIKATOR? (ja/nein)</t>
  </si>
  <si>
    <t>vorgeschlagener Indikator</t>
  </si>
  <si>
    <t>Ggf. anderer Indikator</t>
  </si>
  <si>
    <t>Leitfaden</t>
  </si>
  <si>
    <t>Broschüre</t>
  </si>
  <si>
    <t>Infoveranstaltung</t>
  </si>
  <si>
    <t>Workshop</t>
  </si>
  <si>
    <t>Exkursion</t>
  </si>
  <si>
    <t>Begehung</t>
  </si>
  <si>
    <t>Netzwerken</t>
  </si>
  <si>
    <t>Lobbying</t>
  </si>
  <si>
    <t>Vorderwald</t>
  </si>
  <si>
    <t>Triestingtal</t>
  </si>
  <si>
    <t>Weststeirisches Oberland</t>
  </si>
  <si>
    <t>Grat²</t>
  </si>
  <si>
    <t>HENGIST+</t>
  </si>
  <si>
    <t>Bevölkerung am 01.01.2025</t>
  </si>
  <si>
    <t>Bevölkerung der Gemeinden am 01.01.2025 downgeloadet von Statistik Austria am 12.06.2025</t>
  </si>
  <si>
    <t>Lenzing an der Ager</t>
  </si>
  <si>
    <t>KLAR! ID - Serviceplattform</t>
  </si>
  <si>
    <r>
      <rPr>
        <b/>
        <sz val="14"/>
        <color theme="1"/>
        <rFont val="Wingdings"/>
        <charset val="2"/>
      </rPr>
      <t>â</t>
    </r>
    <r>
      <rPr>
        <b/>
        <sz val="14"/>
        <color theme="1"/>
        <rFont val="Calibri"/>
        <family val="2"/>
      </rPr>
      <t xml:space="preserve"> </t>
    </r>
    <r>
      <rPr>
        <b/>
        <sz val="14"/>
        <color theme="1"/>
        <rFont val="Calibri"/>
        <family val="2"/>
        <scheme val="minor"/>
      </rPr>
      <t xml:space="preserve">Suchbegriff für Standardmaßnahme eingeben oder leer lassen </t>
    </r>
    <r>
      <rPr>
        <b/>
        <sz val="14"/>
        <color theme="1"/>
        <rFont val="Wingdings"/>
        <charset val="2"/>
      </rPr>
      <t>â</t>
    </r>
  </si>
  <si>
    <t>KLAR! Monitoring</t>
  </si>
  <si>
    <t/>
  </si>
  <si>
    <t>Diese Felder sind ggf. auszufüllen!</t>
  </si>
  <si>
    <t>Bitte Einheit beschreiben, wenn sonstige Einheit ausgewählt ist, die vorgegebene Einheit nicht passt oder sonstiger Anmerkungsbedarf gegeben ist!</t>
  </si>
  <si>
    <r>
      <rPr>
        <b/>
        <sz val="14"/>
        <color theme="1"/>
        <rFont val="Wingdings"/>
        <charset val="2"/>
      </rPr>
      <t>á</t>
    </r>
    <r>
      <rPr>
        <b/>
        <sz val="14"/>
        <color theme="1"/>
        <rFont val="Calibri"/>
        <family val="2"/>
      </rPr>
      <t xml:space="preserve"> </t>
    </r>
    <r>
      <rPr>
        <b/>
        <sz val="14"/>
        <color theme="1"/>
        <rFont val="Calibri"/>
        <family val="2"/>
        <scheme val="minor"/>
      </rPr>
      <t xml:space="preserve">Suchbegriff für Standardmaßnahme eingeben oder leer lassen </t>
    </r>
    <r>
      <rPr>
        <b/>
        <sz val="14"/>
        <color theme="1"/>
        <rFont val="Wingdings"/>
        <charset val="2"/>
      </rPr>
      <t>á</t>
    </r>
  </si>
  <si>
    <t xml:space="preserve">Bitte VERPFLICHTEND die zugehörige Standardmaßnahme auswählen. 
Zur Einschränkung der Auswahl Suchbegriff in Zelle I2 eingeben.
</t>
  </si>
  <si>
    <t>PLAN-Anzahl</t>
  </si>
  <si>
    <t>Bewusstseinsbildung, Kommunikation, Öffentlichkeitsarbeit Schutz vor Naturgefahren/Klimafolgen, verhaltenswirksame Vorsorge</t>
  </si>
  <si>
    <t>Monitoring- und Frühwarnsysteme, Datenerhebung und -analyse - Biodiversität und Ökosysteme - (Auswirkungen Klimawandel auf Biodiversität/Ökosysteme, etc.)</t>
  </si>
  <si>
    <t>Monitoring- und Frühwarnsysteme, Datenerhebung und -analyse - Landwirtschaft - Schädlinge, Krankheiten</t>
  </si>
  <si>
    <t>Monitoring- und Frühwarnsysteme, Datenerhebung und -analyse - Wald- und Forstbereich (z.B. Kahlflächen, Insekten/Schädlinge, Waldbrand, etc.)</t>
  </si>
  <si>
    <t>Monitoring- und Frühwarnsysteme, Datenerhebung, -analyse - Gesundheit</t>
  </si>
  <si>
    <t>Pädagogische / Bildungs-Maßnahme (Schule, Kindergarten, …) - Schutz vor Naturgefahren/Klimafolgen, verhaltenswirksame Vorsorge</t>
  </si>
  <si>
    <t>adressierte Klimawandelfolge/Naturgefahr</t>
  </si>
  <si>
    <t>Bewusstseinsbildung, Kommunikation, Öffentlichkeitsarbeit Wasserressourcen / Trockenheit - Wasserverbrauch, Wasserversorgung, Wasserentsorgung, Wasserqualität (Trinkwasser, Nutzwasser, Abwasser, ...)</t>
  </si>
  <si>
    <t>Pädagogische / Bildungs-Maßnahme (Schule, Kindergarten, …) - Wasserressourcen / Trockenheit -  Wasserverbrauch, Wasserversorgung, Wasserentsorgung (Trinkwasser, Nutzwasser, Abwasser, ...)</t>
  </si>
  <si>
    <t>Wasserressourcen / Trockenheit Sensibilisierung - Maßnahmenkatalog, Checkliste, Leitfaden</t>
  </si>
  <si>
    <t>Trockenheit / Wasserverbrauch - Optimierung/Einsparung Gebäude (einzeln)</t>
  </si>
  <si>
    <t>Trockenheit / Wasserverbrauch - Optimierung/Einsparung in urbanen Frei- und Grünräumen (z.B. Bewässerung)</t>
  </si>
  <si>
    <t>Trockenheit / Wasserverbrauch - Optimierung/Einsparung Landwirtschaft (Bewässerung)</t>
  </si>
  <si>
    <t>Trockenheit / Wasserverbrauch - Optimierung/Einsparung Produktionsabläufe in Betrieben</t>
  </si>
  <si>
    <t>Trockenheit / Wasserverbrauch - Optimierung/Einsparung sonstige</t>
  </si>
  <si>
    <t>Liste der Standardmaßnahmen (Info)</t>
  </si>
  <si>
    <t>Regionsname</t>
  </si>
  <si>
    <t>KLAR! Invest</t>
  </si>
  <si>
    <t>Maßnahmentitel lt. Konzept/Einreichung</t>
  </si>
  <si>
    <t>Bezeichnung Arbeitspaket lt. Konzept/Einreichung</t>
  </si>
  <si>
    <t>KLAR! Region:</t>
  </si>
  <si>
    <t>KLAR! Phase:</t>
  </si>
  <si>
    <t>Bitte entspechenden Maßnahmentitel lt. Konzept/Einreichung eintragen!</t>
  </si>
  <si>
    <t>Bitte die Nummer der Maßnahme lt. Konzept / Einreichung eintragen!
[#]</t>
  </si>
  <si>
    <t xml:space="preserve">Bitte VERPFLICHTEND auswählen, ob das Arbeitspaket einen messbaren LEISTUNGSINDIKATOR hat. </t>
  </si>
  <si>
    <t>Bitte die Bezeichnung des Arbeitspaketes lt. Konzept/Einreichung eintragen!</t>
  </si>
  <si>
    <t>Bitte die Gesamtkosten des Arbeitspaketes gem. Umsetzungsstand anführen!
(Dies hat KEINE Auswirkung auf die Förderabwicklung!)</t>
  </si>
  <si>
    <t>Bitte einen anderen Indikator wählen, wenn der vorgeschlagene Indikator  nicht passt, ansonsten freilassen!</t>
  </si>
  <si>
    <t>Bitte geplante Anzahl für den LEISTUNGSINDIKATOR anführen 
(z.B. 3 wenn 3 Workshops in diesem Arbeitpaket als Leistungsindikator umgesetzt werden sollen)</t>
  </si>
  <si>
    <t>Klimawandelfolge/Naturgefahr</t>
  </si>
  <si>
    <t>Bitte die Nummer des Arbeitspaketes  lt.  Konzept/Einreichung eintragen!
[#.#]</t>
  </si>
  <si>
    <t>Bitte hier VERPFLICHTEND einen vorgeschlagenen Indikator der beim Arbeitspaket direkt umgesetzten Handlung auswählen  (z.B. Informationsveranstaltung, Retentionsbecken, Bäume…)!</t>
  </si>
  <si>
    <t>Bitte Erläuterung anführen, wenn in der Auswahl der Standarmaßnahme (Spalte I) "Innovative/Sonstige Maßnahme" ausgewählt ist oder sonstiger Anmerkungsbedarf besteht!</t>
  </si>
  <si>
    <t xml:space="preserve">Bitte geplante Anzahl der Einheiten der durch die Umsetzung des Leistungsindikators unmittelbar erzielten Wirkung angeben 
(z.B. x erreichte Personen, y m³ Rückhaltevolumen, z m² Wald)! </t>
  </si>
  <si>
    <t xml:space="preserve">Bitte tatsächliche Anzahl der Einheiten der durch die Umsetzung des Leistungsindikators unmittelbar erzielten Wirkung angeben 
(z.B. x erreichte Personen, y m³ Rückhaltevolumen, z m² Wald)! </t>
  </si>
  <si>
    <t>Output 2
Ergebnis (NICHT AUSZAHLUNGSRELEVANT gem. Förderabwicklung KPC)</t>
  </si>
  <si>
    <t>Output 1
LEISTUNGSINDIKATOR (nicht auszahlungsrelevant gem. Förderabwicklung KPC)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</si>
</sst>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quot;€&quot;\ * #,##0.00_-;\-&quot;€&quot;\ * #,##0.00_-;_-&quot;€&quot;\ * &quot;-&quot;??_-;_-@_-"/>
    <numFmt numFmtId="165" formatCode="[$€-C07]\ #,##0.00;\-[$€-C07]\ #,##0.00"/>
    <numFmt numFmtId="166" formatCode="#,##0.000"/>
    <numFmt numFmtId="167" formatCode="_-* #,##0.00\ _€_-;\-* #,##0.00\ _€_-;_-* &quot;-&quot;??\ _€_-;_-@_-"/>
    <numFmt numFmtId="168" formatCode="_-* #,##0\ _€_-;\-* #,##0\ _€_-;_-* &quot;-&quot;??\ _€_-;_-@_-"/>
    <numFmt numFmtId="169" formatCode="000"/>
  </numFmts>
  <fonts count="39">
    <font>
      <sz val="11"/>
      <color theme="1"/>
      <name val="Calibri"/>
      <family val="2"/>
      <scheme val="minor"/>
    </font>
    <font>
      <b/>
      <sz val="11"/>
      <color rgb="FF3F3F3F"/>
      <name val="Calibri"/>
      <family val="2"/>
      <scheme val="minor"/>
    </font>
    <font>
      <b/>
      <sz val="18"/>
      <color theme="1"/>
      <name val="Calibri"/>
      <family val="2"/>
      <scheme val="minor"/>
    </font>
    <font>
      <b/>
      <sz val="11"/>
      <color theme="0"/>
      <name val="Calibri"/>
      <family val="2"/>
      <scheme val="minor"/>
    </font>
    <font>
      <b/>
      <sz val="11"/>
      <color theme="1"/>
      <name val="Calibri"/>
      <family val="2"/>
      <scheme val="minor"/>
    </font>
    <font>
      <b/>
      <sz val="20"/>
      <color theme="1"/>
      <name val="Calibri"/>
      <family val="2"/>
      <scheme val="minor"/>
    </font>
    <font>
      <sz val="11"/>
      <color theme="1"/>
      <name val="Calibri"/>
      <family val="2"/>
      <scheme val="minor"/>
    </font>
    <font>
      <b/>
      <sz val="11"/>
      <name val="Calibri"/>
      <family val="2"/>
      <scheme val="minor"/>
    </font>
    <font>
      <sz val="11"/>
      <color rgb="FF3F3F3F"/>
      <name val="Calibri"/>
      <family val="2"/>
      <scheme val="minor"/>
    </font>
    <font>
      <b/>
      <sz val="12"/>
      <color theme="1"/>
      <name val="Calibri"/>
      <family val="2"/>
      <scheme val="minor"/>
    </font>
    <font>
      <sz val="9"/>
      <color indexed="81"/>
      <name val="Segoe UI"/>
      <family val="2"/>
    </font>
    <font>
      <b/>
      <sz val="9"/>
      <color indexed="81"/>
      <name val="Segoe UI"/>
      <family val="2"/>
    </font>
    <font>
      <sz val="11"/>
      <color theme="1"/>
      <name val="Calibri"/>
      <family val="2"/>
      <scheme val="minor"/>
    </font>
    <font>
      <sz val="9"/>
      <color theme="1"/>
      <name val="Calibri"/>
      <family val="2"/>
      <scheme val="minor"/>
    </font>
    <font>
      <sz val="14"/>
      <color theme="1"/>
      <name val="Calibri"/>
      <family val="2"/>
      <scheme val="minor"/>
    </font>
    <font>
      <b/>
      <sz val="11"/>
      <color rgb="FFFA7D00"/>
      <name val="Calibri"/>
      <family val="2"/>
      <scheme val="minor"/>
    </font>
    <font>
      <sz val="11"/>
      <name val="Calibri"/>
      <family val="2"/>
      <scheme val="minor"/>
    </font>
    <font>
      <sz val="8"/>
      <color theme="2" tint="-0.499984740745262"/>
      <name val="Calibri"/>
      <family val="2"/>
      <scheme val="minor"/>
    </font>
    <font>
      <sz val="11"/>
      <color theme="1"/>
      <name val="Calibri"/>
      <family val="2"/>
      <scheme val="minor"/>
    </font>
    <font>
      <sz val="11"/>
      <color rgb="FF9C0006"/>
      <name val="Calibri"/>
      <family val="2"/>
      <scheme val="minor"/>
    </font>
    <font>
      <sz val="11"/>
      <name val="Arial"/>
    </font>
    <font>
      <b/>
      <sz val="10"/>
      <name val="Calibri"/>
      <family val="2"/>
      <scheme val="minor"/>
    </font>
    <font>
      <sz val="11"/>
      <name val="Arial"/>
      <family val="2"/>
    </font>
    <font>
      <b/>
      <sz val="9"/>
      <color rgb="FF000000"/>
      <name val="Calibri"/>
      <family val="2"/>
    </font>
    <font>
      <sz val="9"/>
      <color rgb="FF000000"/>
      <name val="Calibri"/>
      <family val="2"/>
    </font>
    <font>
      <sz val="10"/>
      <color rgb="FF000000"/>
      <name val="Calibri"/>
      <family val="2"/>
    </font>
    <font>
      <sz val="9"/>
      <name val="Arial"/>
      <family val="2"/>
    </font>
    <font>
      <b/>
      <sz val="10"/>
      <color rgb="FF000000"/>
      <name val="Calibri"/>
      <family val="2"/>
    </font>
    <font>
      <sz val="10"/>
      <color theme="2" tint="-0.499984740745262"/>
      <name val="Calibri"/>
      <family val="2"/>
      <scheme val="minor"/>
    </font>
    <font>
      <b/>
      <sz val="14"/>
      <color theme="1"/>
      <name val="Calibri"/>
      <family val="2"/>
      <scheme val="minor"/>
    </font>
    <font>
      <b/>
      <sz val="24"/>
      <color theme="1"/>
      <name val="Calibri"/>
      <family val="2"/>
      <scheme val="minor"/>
    </font>
    <font>
      <b/>
      <sz val="14"/>
      <color theme="1"/>
      <name val="Calibri"/>
      <family val="2"/>
      <charset val="2"/>
      <scheme val="minor"/>
    </font>
    <font>
      <b/>
      <sz val="14"/>
      <color theme="1"/>
      <name val="Wingdings"/>
      <charset val="2"/>
    </font>
    <font>
      <b/>
      <sz val="14"/>
      <color theme="1"/>
      <name val="Calibri"/>
      <family val="2"/>
    </font>
    <font>
      <b/>
      <sz val="10"/>
      <color theme="9" tint="0.59999389629810485"/>
      <name val="Calibri"/>
      <family val="2"/>
      <scheme val="minor"/>
    </font>
    <font>
      <u/>
      <sz val="11"/>
      <color theme="10"/>
      <name val="Calibri"/>
      <family val="2"/>
      <scheme val="minor"/>
    </font>
    <font>
      <b/>
      <sz val="18"/>
      <name val="Calibri"/>
      <family val="2"/>
      <scheme val="minor"/>
    </font>
    <font>
      <sz val="12"/>
      <color theme="1"/>
      <name val="Calibri"/>
      <family val="2"/>
      <scheme val="minor"/>
    </font>
    <font>
      <u/>
      <sz val="11"/>
      <color theme="9" tint="0.59999389629810485"/>
      <name val="Calibri"/>
      <family val="2"/>
      <scheme val="minor"/>
    </font>
  </fonts>
  <fills count="39">
    <fill>
      <patternFill patternType="none"/>
    </fill>
    <fill>
      <patternFill patternType="gray125"/>
    </fill>
    <fill>
      <patternFill patternType="solid">
        <fgColor rgb="FFF2F2F2"/>
      </patternFill>
    </fill>
    <fill>
      <patternFill patternType="solid">
        <fgColor theme="1" tint="0.249977111117893"/>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rgb="FFE6CDFF"/>
        <bgColor indexed="64"/>
      </patternFill>
    </fill>
    <fill>
      <patternFill patternType="solid">
        <fgColor theme="2"/>
        <bgColor indexed="64"/>
      </patternFill>
    </fill>
    <fill>
      <patternFill patternType="solid">
        <fgColor theme="5"/>
        <bgColor indexed="64"/>
      </patternFill>
    </fill>
    <fill>
      <patternFill patternType="solid">
        <fgColor rgb="FFFFD1D1"/>
        <bgColor indexed="64"/>
      </patternFill>
    </fill>
    <fill>
      <patternFill patternType="solid">
        <fgColor theme="7"/>
        <bgColor indexed="64"/>
      </patternFill>
    </fill>
    <fill>
      <patternFill patternType="solid">
        <fgColor theme="9"/>
        <bgColor indexed="64"/>
      </patternFill>
    </fill>
    <fill>
      <patternFill patternType="solid">
        <fgColor theme="0" tint="-0.249977111117893"/>
        <bgColor indexed="64"/>
      </patternFill>
    </fill>
    <fill>
      <patternFill patternType="solid">
        <fgColor rgb="FFFFA7FF"/>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rgb="FFC0000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5EBFF"/>
        <bgColor indexed="64"/>
      </patternFill>
    </fill>
    <fill>
      <patternFill patternType="solid">
        <fgColor rgb="FFFFE7E7"/>
        <bgColor indexed="64"/>
      </patternFill>
    </fill>
    <fill>
      <patternFill patternType="solid">
        <fgColor theme="5" tint="0.39997558519241921"/>
        <bgColor indexed="64"/>
      </patternFill>
    </fill>
    <fill>
      <patternFill patternType="solid">
        <fgColor rgb="FFFFECAF"/>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rgb="FFFFE7FF"/>
        <bgColor indexed="64"/>
      </patternFill>
    </fill>
    <fill>
      <patternFill patternType="solid">
        <fgColor theme="2" tint="-9.9978637043366805E-2"/>
        <bgColor indexed="64"/>
      </patternFill>
    </fill>
    <fill>
      <patternFill patternType="solid">
        <fgColor rgb="FFA8CED0"/>
        <bgColor indexed="64"/>
      </patternFill>
    </fill>
    <fill>
      <patternFill patternType="solid">
        <fgColor theme="0"/>
        <bgColor indexed="64"/>
      </patternFill>
    </fill>
    <fill>
      <patternFill patternType="solid">
        <fgColor theme="7" tint="-0.249977111117893"/>
        <bgColor indexed="64"/>
      </patternFill>
    </fill>
    <fill>
      <patternFill patternType="solid">
        <fgColor rgb="FFFFC7CE"/>
      </patternFill>
    </fill>
    <fill>
      <patternFill patternType="solid">
        <fgColor rgb="FFFFFF00"/>
        <bgColor indexed="64"/>
      </patternFill>
    </fill>
    <fill>
      <patternFill patternType="lightUp">
        <fgColor theme="7" tint="0.79998168889431442"/>
        <bgColor theme="0"/>
      </patternFill>
    </fill>
    <fill>
      <patternFill patternType="solid">
        <fgColor rgb="FFF09E0A"/>
        <bgColor indexed="64"/>
      </patternFill>
    </fill>
  </fills>
  <borders count="6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
      <left style="thin">
        <color rgb="FF7F7F7F"/>
      </left>
      <right/>
      <top style="thin">
        <color rgb="FF7F7F7F"/>
      </top>
      <bottom style="thin">
        <color rgb="FF7F7F7F"/>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3F3F3F"/>
      </right>
      <top style="thin">
        <color rgb="FF3F3F3F"/>
      </top>
      <bottom/>
      <diagonal/>
    </border>
    <border>
      <left/>
      <right style="thin">
        <color indexed="64"/>
      </right>
      <top style="thin">
        <color indexed="64"/>
      </top>
      <bottom/>
      <diagonal/>
    </border>
    <border>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thin">
        <color indexed="64"/>
      </bottom>
      <diagonal/>
    </border>
    <border>
      <left style="thin">
        <color rgb="FF000000"/>
      </left>
      <right style="thin">
        <color rgb="FF000000"/>
      </right>
      <top style="thin">
        <color rgb="FF000000"/>
      </top>
      <bottom style="thin">
        <color rgb="FF000000"/>
      </bottom>
      <diagonal/>
    </border>
    <border>
      <left/>
      <right/>
      <top/>
      <bottom style="thin">
        <color rgb="FFC00000"/>
      </bottom>
      <diagonal/>
    </border>
    <border>
      <left/>
      <right/>
      <top style="thin">
        <color rgb="FFB0063D"/>
      </top>
      <bottom style="thin">
        <color rgb="FFB0063D"/>
      </bottom>
      <diagonal/>
    </border>
    <border>
      <left/>
      <right style="slantDashDot">
        <color rgb="FFC00000"/>
      </right>
      <top style="slantDashDot">
        <color rgb="FFC00000"/>
      </top>
      <bottom style="slantDashDot">
        <color rgb="FFC00000"/>
      </bottom>
      <diagonal/>
    </border>
    <border>
      <left/>
      <right style="slantDashDot">
        <color rgb="FFC00000"/>
      </right>
      <top/>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bottom style="medium">
        <color indexed="64"/>
      </bottom>
      <diagonal/>
    </border>
    <border>
      <left style="medium">
        <color theme="9" tint="0.59999389629810485"/>
      </left>
      <right style="medium">
        <color theme="9" tint="0.59999389629810485"/>
      </right>
      <top style="medium">
        <color theme="9" tint="0.59999389629810485"/>
      </top>
      <bottom style="medium">
        <color theme="9" tint="0.59999389629810485"/>
      </bottom>
      <diagonal/>
    </border>
    <border>
      <left/>
      <right style="medium">
        <color theme="9" tint="0.59999389629810485"/>
      </right>
      <top style="medium">
        <color theme="9" tint="0.59999389629810485"/>
      </top>
      <bottom style="medium">
        <color theme="9" tint="0.59999389629810485"/>
      </bottom>
      <diagonal/>
    </border>
    <border>
      <left style="thin">
        <color rgb="FF3F3F3F"/>
      </left>
      <right/>
      <top/>
      <bottom style="medium">
        <color indexed="64"/>
      </bottom>
      <diagonal/>
    </border>
    <border>
      <left/>
      <right style="medium">
        <color theme="9" tint="0.59999389629810485"/>
      </right>
      <top style="medium">
        <color theme="9" tint="0.59999389629810485"/>
      </top>
      <bottom/>
      <diagonal/>
    </border>
    <border>
      <left/>
      <right style="medium">
        <color theme="9" tint="0.59999389629810485"/>
      </right>
      <top/>
      <bottom style="medium">
        <color theme="9" tint="0.59999389629810485"/>
      </bottom>
      <diagonal/>
    </border>
    <border>
      <left style="medium">
        <color theme="9" tint="0.59999389629810485"/>
      </left>
      <right style="medium">
        <color theme="9" tint="0.59999389629810485"/>
      </right>
      <top style="medium">
        <color theme="9" tint="0.59999389629810485"/>
      </top>
      <bottom/>
      <diagonal/>
    </border>
    <border>
      <left style="medium">
        <color theme="9" tint="0.59999389629810485"/>
      </left>
      <right style="medium">
        <color theme="9" tint="0.59999389629810485"/>
      </right>
      <top/>
      <bottom style="medium">
        <color theme="9" tint="0.59999389629810485"/>
      </bottom>
      <diagonal/>
    </border>
    <border>
      <left/>
      <right/>
      <top/>
      <bottom style="thin">
        <color indexed="64"/>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theme="9" tint="0.59999389629810485"/>
      </right>
      <top/>
      <bottom/>
      <diagonal/>
    </border>
  </borders>
  <cellStyleXfs count="21">
    <xf numFmtId="0" fontId="0" fillId="0" borderId="0"/>
    <xf numFmtId="0" fontId="1" fillId="2" borderId="1" applyNumberFormat="0" applyAlignment="0" applyProtection="0"/>
    <xf numFmtId="9" fontId="6" fillId="0" borderId="0" applyFont="0" applyFill="0" applyBorder="0" applyAlignment="0" applyProtection="0"/>
    <xf numFmtId="0" fontId="15" fillId="2" borderId="12" applyNumberFormat="0" applyAlignment="0" applyProtection="0"/>
    <xf numFmtId="0" fontId="20" fillId="0" borderId="0"/>
    <xf numFmtId="0" fontId="22" fillId="0" borderId="0"/>
    <xf numFmtId="167" fontId="22" fillId="0" borderId="0" applyFont="0" applyFill="0" applyBorder="0" applyAlignment="0" applyProtection="0"/>
    <xf numFmtId="0" fontId="22" fillId="0" borderId="0"/>
    <xf numFmtId="9" fontId="22" fillId="0" borderId="0" applyFont="0" applyFill="0" applyBorder="0" applyAlignment="0" applyProtection="0"/>
    <xf numFmtId="167" fontId="22" fillId="0" borderId="0" applyFont="0" applyFill="0" applyBorder="0" applyAlignment="0" applyProtection="0"/>
    <xf numFmtId="0" fontId="6" fillId="0" borderId="0"/>
    <xf numFmtId="164" fontId="6" fillId="0" borderId="0" applyFont="0" applyFill="0" applyBorder="0" applyAlignment="0" applyProtection="0"/>
    <xf numFmtId="9" fontId="6" fillId="0" borderId="0" applyFont="0" applyFill="0" applyBorder="0" applyAlignment="0" applyProtection="0"/>
    <xf numFmtId="0" fontId="19" fillId="35" borderId="0" applyNumberFormat="0" applyBorder="0" applyAlignment="0" applyProtection="0"/>
    <xf numFmtId="43" fontId="6" fillId="0" borderId="0" applyFont="0" applyFill="0" applyBorder="0" applyAlignment="0" applyProtection="0"/>
    <xf numFmtId="0" fontId="1" fillId="2" borderId="1" applyNumberFormat="0" applyAlignment="0" applyProtection="0"/>
    <xf numFmtId="0" fontId="15" fillId="2" borderId="12" applyNumberFormat="0" applyAlignment="0" applyProtection="0"/>
    <xf numFmtId="0" fontId="35" fillId="0" borderId="0" applyNumberFormat="0" applyFill="0" applyBorder="0" applyAlignment="0" applyProtection="0"/>
    <xf numFmtId="0" fontId="22" fillId="0" borderId="0"/>
    <xf numFmtId="164" fontId="6" fillId="0" borderId="0" applyFont="0" applyFill="0" applyBorder="0" applyAlignment="0" applyProtection="0"/>
    <xf numFmtId="43" fontId="6" fillId="0" borderId="0" applyFont="0" applyFill="0" applyBorder="0" applyAlignment="0" applyProtection="0"/>
  </cellStyleXfs>
  <cellXfs count="300">
    <xf numFmtId="0" fontId="0" fillId="0" borderId="0" xfId="0"/>
    <xf numFmtId="0" fontId="0" fillId="0" borderId="0" xfId="0" applyAlignment="1">
      <alignment wrapText="1"/>
    </xf>
    <xf numFmtId="0" fontId="4" fillId="0" borderId="0" xfId="0" applyFont="1" applyAlignment="1">
      <alignment horizontal="center" wrapText="1"/>
    </xf>
    <xf numFmtId="0" fontId="0" fillId="0" borderId="3" xfId="0" applyBorder="1" applyAlignment="1">
      <alignment wrapText="1"/>
    </xf>
    <xf numFmtId="0" fontId="0" fillId="0" borderId="0" xfId="0" applyAlignment="1" applyProtection="1">
      <alignment horizontal="center" wrapText="1"/>
      <protection locked="0"/>
    </xf>
    <xf numFmtId="0" fontId="0" fillId="0" borderId="0" xfId="0" applyAlignment="1" applyProtection="1">
      <alignment horizontal="center"/>
      <protection locked="0"/>
    </xf>
    <xf numFmtId="0" fontId="1" fillId="2" borderId="1" xfId="1" applyAlignment="1">
      <alignment vertical="top" textRotation="90" wrapText="1"/>
    </xf>
    <xf numFmtId="0" fontId="1" fillId="2" borderId="4" xfId="1" applyBorder="1" applyAlignment="1">
      <alignment vertical="top" textRotation="90" wrapText="1"/>
    </xf>
    <xf numFmtId="0" fontId="1" fillId="2" borderId="17" xfId="1" applyBorder="1" applyAlignment="1">
      <alignment vertical="top" textRotation="90" wrapText="1"/>
    </xf>
    <xf numFmtId="0" fontId="4" fillId="0" borderId="0" xfId="0" applyFont="1" applyAlignment="1" applyProtection="1">
      <alignment horizontal="center"/>
      <protection locked="0"/>
    </xf>
    <xf numFmtId="0" fontId="4" fillId="0" borderId="0" xfId="0" applyFont="1" applyAlignment="1" applyProtection="1">
      <alignment horizontal="center" wrapText="1"/>
      <protection locked="0"/>
    </xf>
    <xf numFmtId="0" fontId="0" fillId="33" borderId="0" xfId="0" applyFill="1" applyAlignment="1">
      <alignment wrapText="1"/>
    </xf>
    <xf numFmtId="0" fontId="20" fillId="0" borderId="0" xfId="4"/>
    <xf numFmtId="0" fontId="24" fillId="0" borderId="0" xfId="5" applyFont="1" applyAlignment="1">
      <alignment wrapText="1"/>
    </xf>
    <xf numFmtId="0" fontId="25" fillId="0" borderId="0" xfId="4" applyFont="1"/>
    <xf numFmtId="1" fontId="24" fillId="0" borderId="0" xfId="5" applyNumberFormat="1" applyFont="1" applyAlignment="1">
      <alignment vertical="center"/>
    </xf>
    <xf numFmtId="0" fontId="24" fillId="0" borderId="0" xfId="4" applyFont="1" applyAlignment="1">
      <alignment vertical="center"/>
    </xf>
    <xf numFmtId="168" fontId="26" fillId="0" borderId="0" xfId="9" applyNumberFormat="1" applyFont="1" applyAlignment="1">
      <alignment horizontal="center" vertical="top"/>
    </xf>
    <xf numFmtId="168" fontId="26" fillId="36" borderId="0" xfId="9" applyNumberFormat="1" applyFont="1" applyFill="1" applyAlignment="1">
      <alignment horizontal="center" vertical="top"/>
    </xf>
    <xf numFmtId="168" fontId="26" fillId="0" borderId="0" xfId="9" applyNumberFormat="1" applyFont="1" applyFill="1" applyAlignment="1">
      <alignment horizontal="center" vertical="top"/>
    </xf>
    <xf numFmtId="0" fontId="25" fillId="0" borderId="43" xfId="4" applyFont="1" applyBorder="1"/>
    <xf numFmtId="0" fontId="24" fillId="0" borderId="0" xfId="5" applyFont="1" applyAlignment="1">
      <alignment horizontal="center" vertical="center"/>
    </xf>
    <xf numFmtId="0" fontId="24" fillId="0" borderId="0" xfId="5" applyFont="1" applyAlignment="1">
      <alignment vertical="center"/>
    </xf>
    <xf numFmtId="0" fontId="26" fillId="0" borderId="0" xfId="5" applyFont="1" applyAlignment="1">
      <alignment horizontal="left" vertical="top" wrapText="1"/>
    </xf>
    <xf numFmtId="0" fontId="26" fillId="0" borderId="0" xfId="4" applyFont="1" applyAlignment="1">
      <alignment horizontal="left" vertical="top" wrapText="1"/>
    </xf>
    <xf numFmtId="168" fontId="26" fillId="0" borderId="0" xfId="6" applyNumberFormat="1" applyFont="1" applyAlignment="1">
      <alignment horizontal="center" vertical="top"/>
    </xf>
    <xf numFmtId="0" fontId="26" fillId="0" borderId="0" xfId="4" applyFont="1" applyAlignment="1">
      <alignment horizontal="center" vertical="top"/>
    </xf>
    <xf numFmtId="0" fontId="27" fillId="0" borderId="44" xfId="7" applyFont="1" applyBorder="1" applyAlignment="1">
      <alignment horizontal="center" vertical="center" wrapText="1"/>
    </xf>
    <xf numFmtId="0" fontId="23" fillId="0" borderId="42" xfId="0" applyFont="1" applyBorder="1" applyAlignment="1">
      <alignment horizontal="center" vertical="center"/>
    </xf>
    <xf numFmtId="169" fontId="27" fillId="0" borderId="44" xfId="7" applyNumberFormat="1" applyFont="1" applyBorder="1" applyAlignment="1">
      <alignment horizontal="center" vertical="center" wrapText="1"/>
    </xf>
    <xf numFmtId="0" fontId="23" fillId="0" borderId="42" xfId="0" applyFont="1" applyBorder="1" applyAlignment="1">
      <alignment horizontal="center" vertical="center" wrapText="1"/>
    </xf>
    <xf numFmtId="0" fontId="21" fillId="0" borderId="0" xfId="0" applyFont="1"/>
    <xf numFmtId="0" fontId="25" fillId="0" borderId="0" xfId="0" applyFont="1"/>
    <xf numFmtId="0" fontId="0" fillId="0" borderId="3" xfId="0" applyBorder="1" applyAlignment="1" applyProtection="1">
      <alignment wrapText="1"/>
      <protection hidden="1"/>
    </xf>
    <xf numFmtId="0" fontId="0" fillId="0" borderId="0" xfId="0" applyAlignment="1" applyProtection="1">
      <alignment wrapText="1"/>
      <protection hidden="1"/>
    </xf>
    <xf numFmtId="0" fontId="0" fillId="0" borderId="0" xfId="0" applyProtection="1">
      <protection hidden="1"/>
    </xf>
    <xf numFmtId="0" fontId="4" fillId="0" borderId="3" xfId="0" applyFont="1" applyBorder="1" applyAlignment="1" applyProtection="1">
      <alignment wrapText="1"/>
      <protection hidden="1"/>
    </xf>
    <xf numFmtId="0" fontId="1" fillId="2" borderId="3" xfId="1" applyBorder="1" applyAlignment="1" applyProtection="1">
      <alignment vertical="center" wrapText="1"/>
      <protection hidden="1"/>
    </xf>
    <xf numFmtId="49" fontId="1" fillId="2" borderId="3" xfId="1" applyNumberFormat="1" applyBorder="1" applyAlignment="1" applyProtection="1">
      <alignment vertical="center" wrapText="1"/>
      <protection hidden="1"/>
    </xf>
    <xf numFmtId="0" fontId="1" fillId="2" borderId="3" xfId="1" applyBorder="1" applyAlignment="1" applyProtection="1">
      <alignment wrapText="1"/>
      <protection hidden="1"/>
    </xf>
    <xf numFmtId="0" fontId="1" fillId="2" borderId="4" xfId="1" applyBorder="1" applyAlignment="1" applyProtection="1">
      <alignment horizontal="center" vertical="center" wrapText="1"/>
      <protection hidden="1"/>
    </xf>
    <xf numFmtId="0" fontId="14" fillId="0" borderId="3" xfId="0" applyFont="1" applyBorder="1" applyAlignment="1" applyProtection="1">
      <alignment wrapText="1"/>
      <protection hidden="1"/>
    </xf>
    <xf numFmtId="0" fontId="8" fillId="0" borderId="3" xfId="1" applyFont="1" applyFill="1" applyBorder="1" applyAlignment="1" applyProtection="1">
      <alignment vertical="center" wrapText="1"/>
      <protection hidden="1"/>
    </xf>
    <xf numFmtId="49" fontId="8" fillId="0" borderId="3" xfId="1" applyNumberFormat="1" applyFont="1" applyFill="1" applyBorder="1" applyAlignment="1" applyProtection="1">
      <alignment vertical="center" wrapText="1"/>
      <protection hidden="1"/>
    </xf>
    <xf numFmtId="0" fontId="8" fillId="0" borderId="3" xfId="1" applyFont="1" applyFill="1" applyBorder="1" applyAlignment="1" applyProtection="1">
      <alignment wrapText="1"/>
      <protection hidden="1"/>
    </xf>
    <xf numFmtId="0" fontId="8" fillId="0" borderId="0" xfId="1" applyFont="1" applyFill="1" applyBorder="1" applyAlignment="1" applyProtection="1">
      <alignment horizontal="center" vertical="center" wrapText="1"/>
      <protection hidden="1"/>
    </xf>
    <xf numFmtId="0" fontId="13" fillId="4" borderId="3" xfId="0" applyFont="1" applyFill="1" applyBorder="1" applyAlignment="1" applyProtection="1">
      <alignment vertical="center" wrapText="1"/>
      <protection hidden="1"/>
    </xf>
    <xf numFmtId="0" fontId="0" fillId="4" borderId="3" xfId="0" applyFill="1" applyBorder="1" applyAlignment="1" applyProtection="1">
      <alignment vertical="center" wrapText="1"/>
      <protection hidden="1"/>
    </xf>
    <xf numFmtId="49" fontId="0" fillId="4" borderId="3" xfId="0" applyNumberFormat="1" applyFill="1" applyBorder="1" applyAlignment="1" applyProtection="1">
      <alignment vertical="center" wrapText="1"/>
      <protection hidden="1"/>
    </xf>
    <xf numFmtId="0" fontId="0" fillId="17" borderId="3" xfId="0" applyFill="1" applyBorder="1" applyAlignment="1" applyProtection="1">
      <alignment vertical="center" wrapText="1"/>
      <protection hidden="1"/>
    </xf>
    <xf numFmtId="0" fontId="0" fillId="0" borderId="3" xfId="0" applyBorder="1" applyAlignment="1" applyProtection="1">
      <alignment horizontal="center" vertical="center" wrapText="1"/>
      <protection hidden="1"/>
    </xf>
    <xf numFmtId="0" fontId="13" fillId="5" borderId="3" xfId="0" applyFont="1" applyFill="1" applyBorder="1" applyAlignment="1" applyProtection="1">
      <alignment vertical="center" wrapText="1"/>
      <protection hidden="1"/>
    </xf>
    <xf numFmtId="0" fontId="0" fillId="5" borderId="3" xfId="0" applyFill="1" applyBorder="1" applyAlignment="1" applyProtection="1">
      <alignment vertical="center" wrapText="1"/>
      <protection hidden="1"/>
    </xf>
    <xf numFmtId="49" fontId="0" fillId="5" borderId="3" xfId="0" applyNumberFormat="1" applyFill="1" applyBorder="1" applyAlignment="1" applyProtection="1">
      <alignment vertical="center" wrapText="1"/>
      <protection hidden="1"/>
    </xf>
    <xf numFmtId="0" fontId="0" fillId="21" borderId="3" xfId="0" applyFill="1" applyBorder="1" applyAlignment="1" applyProtection="1">
      <alignment vertical="center" wrapText="1"/>
      <protection hidden="1"/>
    </xf>
    <xf numFmtId="0" fontId="13" fillId="6" borderId="3" xfId="0" applyFont="1" applyFill="1" applyBorder="1" applyAlignment="1" applyProtection="1">
      <alignment vertical="center" wrapText="1"/>
      <protection hidden="1"/>
    </xf>
    <xf numFmtId="0" fontId="0" fillId="6" borderId="3" xfId="0" applyFill="1" applyBorder="1" applyAlignment="1" applyProtection="1">
      <alignment vertical="center" wrapText="1"/>
      <protection hidden="1"/>
    </xf>
    <xf numFmtId="49" fontId="0" fillId="6" borderId="3" xfId="0" applyNumberFormat="1" applyFill="1" applyBorder="1" applyAlignment="1" applyProtection="1">
      <alignment vertical="center" wrapText="1"/>
      <protection hidden="1"/>
    </xf>
    <xf numFmtId="0" fontId="0" fillId="23" borderId="3" xfId="0" applyFill="1" applyBorder="1" applyAlignment="1" applyProtection="1">
      <alignment vertical="center" wrapText="1"/>
      <protection hidden="1"/>
    </xf>
    <xf numFmtId="0" fontId="13" fillId="9" borderId="3" xfId="0" applyFont="1" applyFill="1" applyBorder="1" applyAlignment="1" applyProtection="1">
      <alignment vertical="center" wrapText="1"/>
      <protection hidden="1"/>
    </xf>
    <xf numFmtId="0" fontId="0" fillId="9" borderId="3" xfId="0" applyFill="1" applyBorder="1" applyAlignment="1" applyProtection="1">
      <alignment vertical="center" wrapText="1"/>
      <protection hidden="1"/>
    </xf>
    <xf numFmtId="49" fontId="0" fillId="9" borderId="3" xfId="0" applyNumberFormat="1" applyFill="1" applyBorder="1" applyAlignment="1" applyProtection="1">
      <alignment vertical="center" wrapText="1"/>
      <protection hidden="1"/>
    </xf>
    <xf numFmtId="0" fontId="0" fillId="24" borderId="3" xfId="0" applyFill="1" applyBorder="1" applyAlignment="1" applyProtection="1">
      <alignment vertical="center" wrapText="1"/>
      <protection hidden="1"/>
    </xf>
    <xf numFmtId="0" fontId="13" fillId="10" borderId="3" xfId="0" applyFont="1" applyFill="1" applyBorder="1" applyAlignment="1" applyProtection="1">
      <alignment vertical="center" wrapText="1"/>
      <protection hidden="1"/>
    </xf>
    <xf numFmtId="0" fontId="0" fillId="10" borderId="3" xfId="0" applyFill="1" applyBorder="1" applyAlignment="1" applyProtection="1">
      <alignment vertical="center" wrapText="1"/>
      <protection hidden="1"/>
    </xf>
    <xf numFmtId="49" fontId="0" fillId="10" borderId="3" xfId="0" applyNumberFormat="1" applyFill="1" applyBorder="1" applyAlignment="1" applyProtection="1">
      <alignment vertical="center" wrapText="1"/>
      <protection hidden="1"/>
    </xf>
    <xf numFmtId="0" fontId="0" fillId="22" borderId="3" xfId="0" applyFill="1" applyBorder="1" applyAlignment="1" applyProtection="1">
      <alignment vertical="center" wrapText="1"/>
      <protection hidden="1"/>
    </xf>
    <xf numFmtId="0" fontId="13" fillId="26" borderId="3" xfId="0" applyFont="1" applyFill="1" applyBorder="1" applyAlignment="1" applyProtection="1">
      <alignment vertical="center" wrapText="1"/>
      <protection hidden="1"/>
    </xf>
    <xf numFmtId="0" fontId="0" fillId="26" borderId="3" xfId="0" applyFill="1" applyBorder="1" applyAlignment="1" applyProtection="1">
      <alignment vertical="center" wrapText="1"/>
      <protection hidden="1"/>
    </xf>
    <xf numFmtId="49" fontId="0" fillId="26" borderId="3" xfId="0" applyNumberFormat="1" applyFill="1" applyBorder="1" applyAlignment="1" applyProtection="1">
      <alignment vertical="center" wrapText="1"/>
      <protection hidden="1"/>
    </xf>
    <xf numFmtId="0" fontId="0" fillId="18" borderId="3" xfId="0" applyFill="1" applyBorder="1" applyAlignment="1" applyProtection="1">
      <alignment vertical="center" wrapText="1"/>
      <protection hidden="1"/>
    </xf>
    <xf numFmtId="0" fontId="0" fillId="18" borderId="3" xfId="0" applyFill="1" applyBorder="1" applyAlignment="1" applyProtection="1">
      <alignment wrapText="1"/>
      <protection hidden="1"/>
    </xf>
    <xf numFmtId="0" fontId="13" fillId="12" borderId="3" xfId="0" applyFont="1" applyFill="1" applyBorder="1" applyAlignment="1" applyProtection="1">
      <alignment vertical="center" wrapText="1"/>
      <protection hidden="1"/>
    </xf>
    <xf numFmtId="0" fontId="0" fillId="12" borderId="3" xfId="0" applyFill="1" applyBorder="1" applyAlignment="1" applyProtection="1">
      <alignment vertical="center" wrapText="1"/>
      <protection hidden="1"/>
    </xf>
    <xf numFmtId="49" fontId="0" fillId="12" borderId="3" xfId="0" applyNumberFormat="1" applyFill="1" applyBorder="1" applyAlignment="1" applyProtection="1">
      <alignment vertical="center" wrapText="1"/>
      <protection hidden="1"/>
    </xf>
    <xf numFmtId="0" fontId="0" fillId="25" borderId="3" xfId="0" applyFill="1" applyBorder="1" applyAlignment="1" applyProtection="1">
      <alignment vertical="center" wrapText="1"/>
      <protection hidden="1"/>
    </xf>
    <xf numFmtId="0" fontId="13" fillId="11" borderId="3" xfId="0" applyFont="1" applyFill="1" applyBorder="1" applyAlignment="1" applyProtection="1">
      <alignment vertical="center" wrapText="1"/>
      <protection hidden="1"/>
    </xf>
    <xf numFmtId="0" fontId="0" fillId="11" borderId="3" xfId="0" applyFill="1" applyBorder="1" applyAlignment="1" applyProtection="1">
      <alignment vertical="center" wrapText="1"/>
      <protection hidden="1"/>
    </xf>
    <xf numFmtId="49" fontId="0" fillId="11" borderId="3" xfId="0" applyNumberFormat="1" applyFill="1" applyBorder="1" applyAlignment="1" applyProtection="1">
      <alignment vertical="center" wrapText="1"/>
      <protection hidden="1"/>
    </xf>
    <xf numFmtId="0" fontId="0" fillId="7" borderId="3" xfId="0" applyFill="1" applyBorder="1" applyAlignment="1" applyProtection="1">
      <alignment vertical="center" wrapText="1"/>
      <protection hidden="1"/>
    </xf>
    <xf numFmtId="0" fontId="13" fillId="13" borderId="3" xfId="0" applyFont="1" applyFill="1" applyBorder="1" applyAlignment="1" applyProtection="1">
      <alignment vertical="center" wrapText="1"/>
      <protection hidden="1"/>
    </xf>
    <xf numFmtId="0" fontId="0" fillId="13" borderId="3" xfId="0" applyFill="1" applyBorder="1" applyAlignment="1" applyProtection="1">
      <alignment vertical="center" wrapText="1"/>
      <protection hidden="1"/>
    </xf>
    <xf numFmtId="49" fontId="0" fillId="13" borderId="3" xfId="0" applyNumberFormat="1" applyFill="1" applyBorder="1" applyAlignment="1" applyProtection="1">
      <alignment vertical="center" wrapText="1"/>
      <protection hidden="1"/>
    </xf>
    <xf numFmtId="0" fontId="0" fillId="27" borderId="3" xfId="0" applyFill="1" applyBorder="1" applyAlignment="1" applyProtection="1">
      <alignment vertical="center" wrapText="1"/>
      <protection hidden="1"/>
    </xf>
    <xf numFmtId="0" fontId="0" fillId="27" borderId="3" xfId="0" applyFill="1" applyBorder="1" applyAlignment="1" applyProtection="1">
      <alignment wrapText="1"/>
      <protection hidden="1"/>
    </xf>
    <xf numFmtId="0" fontId="13" fillId="14" borderId="3" xfId="0" applyFont="1" applyFill="1" applyBorder="1" applyAlignment="1" applyProtection="1">
      <alignment vertical="center" wrapText="1"/>
      <protection hidden="1"/>
    </xf>
    <xf numFmtId="0" fontId="0" fillId="14" borderId="3" xfId="0" applyFill="1" applyBorder="1" applyAlignment="1" applyProtection="1">
      <alignment vertical="center" wrapText="1"/>
      <protection hidden="1"/>
    </xf>
    <xf numFmtId="49" fontId="0" fillId="14" borderId="3" xfId="0" applyNumberFormat="1" applyFill="1" applyBorder="1" applyAlignment="1" applyProtection="1">
      <alignment vertical="center" wrapText="1"/>
      <protection hidden="1"/>
    </xf>
    <xf numFmtId="0" fontId="0" fillId="28" borderId="3" xfId="0" applyFill="1" applyBorder="1" applyAlignment="1" applyProtection="1">
      <alignment wrapText="1"/>
      <protection hidden="1"/>
    </xf>
    <xf numFmtId="0" fontId="13" fillId="15" borderId="3" xfId="0" applyFont="1" applyFill="1" applyBorder="1" applyAlignment="1" applyProtection="1">
      <alignment vertical="center" wrapText="1"/>
      <protection hidden="1"/>
    </xf>
    <xf numFmtId="0" fontId="0" fillId="15" borderId="3" xfId="0" applyFill="1" applyBorder="1" applyAlignment="1" applyProtection="1">
      <alignment vertical="center" wrapText="1"/>
      <protection hidden="1"/>
    </xf>
    <xf numFmtId="49" fontId="0" fillId="15" borderId="3" xfId="0" applyNumberFormat="1" applyFill="1" applyBorder="1" applyAlignment="1" applyProtection="1">
      <alignment vertical="center" wrapText="1"/>
      <protection hidden="1"/>
    </xf>
    <xf numFmtId="0" fontId="0" fillId="19" borderId="3" xfId="0" applyFill="1" applyBorder="1" applyAlignment="1" applyProtection="1">
      <alignment wrapText="1"/>
      <protection hidden="1"/>
    </xf>
    <xf numFmtId="0" fontId="0" fillId="17" borderId="3" xfId="0" applyFill="1" applyBorder="1" applyAlignment="1" applyProtection="1">
      <alignment wrapText="1"/>
      <protection hidden="1"/>
    </xf>
    <xf numFmtId="0" fontId="13" fillId="16" borderId="3" xfId="0" applyFont="1" applyFill="1" applyBorder="1" applyAlignment="1" applyProtection="1">
      <alignment vertical="center" wrapText="1"/>
      <protection hidden="1"/>
    </xf>
    <xf numFmtId="0" fontId="0" fillId="16" borderId="3" xfId="0" applyFill="1" applyBorder="1" applyAlignment="1" applyProtection="1">
      <alignment vertical="center" wrapText="1"/>
      <protection hidden="1"/>
    </xf>
    <xf numFmtId="49" fontId="0" fillId="16" borderId="3" xfId="0" applyNumberFormat="1" applyFill="1" applyBorder="1" applyAlignment="1" applyProtection="1">
      <alignment vertical="center" wrapText="1"/>
      <protection hidden="1"/>
    </xf>
    <xf numFmtId="0" fontId="0" fillId="30" borderId="3" xfId="0" applyFill="1" applyBorder="1" applyAlignment="1" applyProtection="1">
      <alignment wrapText="1"/>
      <protection hidden="1"/>
    </xf>
    <xf numFmtId="0" fontId="13" fillId="8" borderId="3" xfId="0" applyFont="1" applyFill="1" applyBorder="1" applyAlignment="1" applyProtection="1">
      <alignment vertical="center" wrapText="1"/>
      <protection hidden="1"/>
    </xf>
    <xf numFmtId="0" fontId="0" fillId="8" borderId="3" xfId="0" applyFill="1" applyBorder="1" applyAlignment="1" applyProtection="1">
      <alignment vertical="center" wrapText="1"/>
      <protection hidden="1"/>
    </xf>
    <xf numFmtId="49" fontId="0" fillId="8" borderId="3" xfId="0" applyNumberFormat="1" applyFill="1" applyBorder="1" applyAlignment="1" applyProtection="1">
      <alignment vertical="center" wrapText="1"/>
      <protection hidden="1"/>
    </xf>
    <xf numFmtId="0" fontId="0" fillId="29" borderId="3" xfId="0" applyFill="1" applyBorder="1" applyAlignment="1" applyProtection="1">
      <alignment wrapText="1"/>
      <protection hidden="1"/>
    </xf>
    <xf numFmtId="0" fontId="5" fillId="0" borderId="0" xfId="0" applyFont="1" applyAlignment="1" applyProtection="1">
      <alignment vertical="center" textRotation="90" wrapText="1"/>
      <protection hidden="1"/>
    </xf>
    <xf numFmtId="0" fontId="0" fillId="0" borderId="0" xfId="0" applyAlignment="1" applyProtection="1">
      <alignment vertical="center" wrapText="1"/>
      <protection hidden="1"/>
    </xf>
    <xf numFmtId="49" fontId="0" fillId="0" borderId="0" xfId="0" applyNumberFormat="1" applyAlignment="1" applyProtection="1">
      <alignment vertical="center" wrapText="1"/>
      <protection hidden="1"/>
    </xf>
    <xf numFmtId="0" fontId="0" fillId="0" borderId="0" xfId="0" applyAlignment="1" applyProtection="1">
      <alignment horizontal="center" vertical="center" wrapText="1"/>
      <protection hidden="1"/>
    </xf>
    <xf numFmtId="9" fontId="0" fillId="0" borderId="0" xfId="2" applyFont="1" applyProtection="1">
      <protection hidden="1"/>
    </xf>
    <xf numFmtId="9" fontId="0" fillId="0" borderId="0" xfId="2" quotePrefix="1" applyFont="1" applyProtection="1">
      <protection hidden="1"/>
    </xf>
    <xf numFmtId="0" fontId="3" fillId="3" borderId="2" xfId="1" applyFont="1" applyFill="1" applyBorder="1" applyProtection="1">
      <protection hidden="1"/>
    </xf>
    <xf numFmtId="0" fontId="0" fillId="0" borderId="0" xfId="0" quotePrefix="1" applyProtection="1">
      <protection hidden="1"/>
    </xf>
    <xf numFmtId="0" fontId="16" fillId="32" borderId="10" xfId="0" applyFont="1" applyFill="1" applyBorder="1" applyAlignment="1" applyProtection="1">
      <alignment wrapText="1"/>
      <protection hidden="1"/>
    </xf>
    <xf numFmtId="9" fontId="12" fillId="0" borderId="0" xfId="2" applyFont="1" applyProtection="1">
      <protection hidden="1"/>
    </xf>
    <xf numFmtId="0" fontId="16" fillId="32" borderId="3" xfId="0" applyFont="1" applyFill="1" applyBorder="1" applyAlignment="1" applyProtection="1">
      <alignment wrapText="1"/>
      <protection hidden="1"/>
    </xf>
    <xf numFmtId="9" fontId="18" fillId="0" borderId="0" xfId="2" applyFont="1" applyProtection="1">
      <protection hidden="1"/>
    </xf>
    <xf numFmtId="0" fontId="16" fillId="32" borderId="16" xfId="0" applyFont="1" applyFill="1" applyBorder="1" applyAlignment="1" applyProtection="1">
      <alignment wrapText="1"/>
      <protection hidden="1"/>
    </xf>
    <xf numFmtId="0" fontId="15" fillId="2" borderId="14" xfId="3" applyBorder="1" applyProtection="1">
      <protection hidden="1"/>
    </xf>
    <xf numFmtId="0" fontId="6" fillId="17" borderId="21" xfId="10" applyFill="1" applyBorder="1" applyAlignment="1" applyProtection="1">
      <alignment horizontal="center" vertical="center" wrapText="1"/>
      <protection locked="0"/>
    </xf>
    <xf numFmtId="0" fontId="6" fillId="17" borderId="22" xfId="10" applyFill="1" applyBorder="1" applyAlignment="1" applyProtection="1">
      <alignment horizontal="center" vertical="center" wrapText="1"/>
      <protection locked="0"/>
    </xf>
    <xf numFmtId="0" fontId="6" fillId="17" borderId="6" xfId="10" applyFill="1" applyBorder="1" applyAlignment="1" applyProtection="1">
      <alignment horizontal="center" vertical="center" wrapText="1"/>
      <protection locked="0"/>
    </xf>
    <xf numFmtId="0" fontId="6" fillId="0" borderId="0" xfId="10" applyAlignment="1" applyProtection="1">
      <alignment wrapText="1"/>
      <protection hidden="1"/>
    </xf>
    <xf numFmtId="0" fontId="6" fillId="0" borderId="0" xfId="10" applyProtection="1">
      <protection hidden="1"/>
    </xf>
    <xf numFmtId="0" fontId="17" fillId="22" borderId="18" xfId="10" applyFont="1" applyFill="1" applyBorder="1" applyAlignment="1" applyProtection="1">
      <alignment horizontal="left" vertical="center" wrapText="1"/>
      <protection hidden="1"/>
    </xf>
    <xf numFmtId="0" fontId="17" fillId="22" borderId="16" xfId="10" applyFont="1" applyFill="1" applyBorder="1" applyAlignment="1" applyProtection="1">
      <alignment horizontal="left" vertical="center" wrapText="1"/>
      <protection hidden="1"/>
    </xf>
    <xf numFmtId="0" fontId="1" fillId="19" borderId="30" xfId="15" applyFill="1" applyBorder="1" applyAlignment="1" applyProtection="1">
      <alignment vertical="top" wrapText="1"/>
      <protection hidden="1"/>
    </xf>
    <xf numFmtId="0" fontId="1" fillId="19" borderId="31" xfId="15" applyFill="1" applyBorder="1" applyAlignment="1" applyProtection="1">
      <alignment vertical="top" wrapText="1"/>
      <protection hidden="1"/>
    </xf>
    <xf numFmtId="0" fontId="1" fillId="19" borderId="50" xfId="15" applyFill="1" applyBorder="1" applyAlignment="1" applyProtection="1">
      <alignment vertical="top" wrapText="1"/>
      <protection hidden="1"/>
    </xf>
    <xf numFmtId="0" fontId="1" fillId="19" borderId="19" xfId="15" applyFill="1" applyBorder="1" applyAlignment="1" applyProtection="1">
      <alignment vertical="top" wrapText="1"/>
      <protection hidden="1"/>
    </xf>
    <xf numFmtId="0" fontId="1" fillId="19" borderId="35" xfId="15" applyFill="1" applyBorder="1" applyAlignment="1" applyProtection="1">
      <alignment vertical="top" wrapText="1"/>
      <protection hidden="1"/>
    </xf>
    <xf numFmtId="0" fontId="1" fillId="2" borderId="3" xfId="1" applyBorder="1" applyAlignment="1" applyProtection="1">
      <alignment vertical="top" wrapText="1"/>
      <protection hidden="1"/>
    </xf>
    <xf numFmtId="0" fontId="1" fillId="2" borderId="3" xfId="1" applyBorder="1" applyAlignment="1" applyProtection="1">
      <alignment vertical="top" textRotation="90" wrapText="1"/>
      <protection hidden="1"/>
    </xf>
    <xf numFmtId="0" fontId="0" fillId="26" borderId="3" xfId="0" applyFill="1" applyBorder="1" applyAlignment="1" applyProtection="1">
      <alignment wrapText="1"/>
      <protection hidden="1"/>
    </xf>
    <xf numFmtId="0" fontId="0" fillId="33" borderId="3" xfId="0" applyFill="1" applyBorder="1" applyAlignment="1" applyProtection="1">
      <alignment wrapText="1"/>
      <protection hidden="1"/>
    </xf>
    <xf numFmtId="0" fontId="0" fillId="34" borderId="3" xfId="0" applyFill="1" applyBorder="1" applyAlignment="1" applyProtection="1">
      <alignment wrapText="1"/>
      <protection hidden="1"/>
    </xf>
    <xf numFmtId="0" fontId="0" fillId="0" borderId="3" xfId="0" applyBorder="1" applyProtection="1">
      <protection hidden="1"/>
    </xf>
    <xf numFmtId="0" fontId="17" fillId="22" borderId="26" xfId="10" applyFont="1" applyFill="1" applyBorder="1" applyAlignment="1" applyProtection="1">
      <alignment horizontal="left" vertical="center" wrapText="1"/>
      <protection hidden="1"/>
    </xf>
    <xf numFmtId="0" fontId="17" fillId="22" borderId="60" xfId="10" applyFont="1" applyFill="1" applyBorder="1" applyAlignment="1" applyProtection="1">
      <alignment vertical="top" wrapText="1"/>
      <protection hidden="1"/>
    </xf>
    <xf numFmtId="0" fontId="6" fillId="17" borderId="21" xfId="10" applyFill="1" applyBorder="1" applyAlignment="1" applyProtection="1">
      <alignment vertical="center" wrapText="1"/>
      <protection locked="0"/>
    </xf>
    <xf numFmtId="0" fontId="6" fillId="17" borderId="47" xfId="10" applyFill="1" applyBorder="1" applyAlignment="1" applyProtection="1">
      <alignment vertical="center" wrapText="1"/>
      <protection locked="0"/>
    </xf>
    <xf numFmtId="9" fontId="16" fillId="17" borderId="41" xfId="12" applyFont="1" applyFill="1" applyBorder="1" applyAlignment="1" applyProtection="1">
      <alignment horizontal="left" vertical="center" wrapText="1"/>
      <protection locked="0"/>
    </xf>
    <xf numFmtId="0" fontId="6" fillId="17" borderId="7" xfId="10" applyFill="1" applyBorder="1" applyAlignment="1" applyProtection="1">
      <alignment vertical="center" wrapText="1"/>
      <protection locked="0"/>
    </xf>
    <xf numFmtId="0" fontId="6" fillId="17" borderId="10" xfId="10" applyFill="1" applyBorder="1" applyAlignment="1" applyProtection="1">
      <alignment vertical="center" wrapText="1"/>
      <protection locked="0"/>
    </xf>
    <xf numFmtId="166" fontId="6" fillId="17" borderId="10" xfId="10" applyNumberFormat="1" applyFill="1" applyBorder="1" applyAlignment="1" applyProtection="1">
      <alignment vertical="center" wrapText="1"/>
      <protection locked="0"/>
    </xf>
    <xf numFmtId="0" fontId="6" fillId="17" borderId="23" xfId="10" applyFill="1" applyBorder="1" applyAlignment="1" applyProtection="1">
      <alignment vertical="center" wrapText="1"/>
      <protection locked="0"/>
    </xf>
    <xf numFmtId="166" fontId="6" fillId="17" borderId="38" xfId="10" applyNumberFormat="1" applyFill="1" applyBorder="1" applyAlignment="1" applyProtection="1">
      <alignment vertical="center" wrapText="1"/>
      <protection locked="0"/>
    </xf>
    <xf numFmtId="0" fontId="6" fillId="0" borderId="7" xfId="10" applyBorder="1" applyAlignment="1" applyProtection="1">
      <alignment vertical="center" wrapText="1"/>
      <protection hidden="1"/>
    </xf>
    <xf numFmtId="0" fontId="6" fillId="0" borderId="10" xfId="10" applyBorder="1" applyAlignment="1" applyProtection="1">
      <alignment vertical="center" wrapText="1"/>
      <protection hidden="1"/>
    </xf>
    <xf numFmtId="0" fontId="6" fillId="0" borderId="23" xfId="10" applyBorder="1" applyAlignment="1" applyProtection="1">
      <alignment vertical="center" wrapText="1"/>
      <protection hidden="1"/>
    </xf>
    <xf numFmtId="0" fontId="6" fillId="0" borderId="21" xfId="10" applyBorder="1" applyAlignment="1" applyProtection="1">
      <alignment vertical="center" wrapText="1"/>
      <protection hidden="1"/>
    </xf>
    <xf numFmtId="0" fontId="6" fillId="17" borderId="22" xfId="10" applyFill="1" applyBorder="1" applyAlignment="1" applyProtection="1">
      <alignment vertical="center" wrapText="1"/>
      <protection locked="0"/>
    </xf>
    <xf numFmtId="0" fontId="6" fillId="17" borderId="15" xfId="10" applyFill="1" applyBorder="1" applyAlignment="1" applyProtection="1">
      <alignment vertical="center" wrapText="1"/>
      <protection locked="0"/>
    </xf>
    <xf numFmtId="9" fontId="16" fillId="17" borderId="5" xfId="12" applyFont="1" applyFill="1" applyBorder="1" applyAlignment="1" applyProtection="1">
      <alignment horizontal="left" vertical="center" wrapText="1"/>
      <protection locked="0"/>
    </xf>
    <xf numFmtId="0" fontId="6" fillId="17" borderId="24" xfId="10" applyFill="1" applyBorder="1" applyAlignment="1" applyProtection="1">
      <alignment vertical="center" wrapText="1"/>
      <protection locked="0"/>
    </xf>
    <xf numFmtId="0" fontId="6" fillId="17" borderId="3" xfId="10" applyFill="1" applyBorder="1" applyAlignment="1" applyProtection="1">
      <alignment vertical="center" wrapText="1"/>
      <protection locked="0"/>
    </xf>
    <xf numFmtId="166" fontId="6" fillId="17" borderId="3" xfId="10" applyNumberFormat="1" applyFill="1" applyBorder="1" applyAlignment="1" applyProtection="1">
      <alignment vertical="center" wrapText="1"/>
      <protection locked="0"/>
    </xf>
    <xf numFmtId="0" fontId="6" fillId="17" borderId="25" xfId="10" applyFill="1" applyBorder="1" applyAlignment="1" applyProtection="1">
      <alignment vertical="center" wrapText="1"/>
      <protection locked="0"/>
    </xf>
    <xf numFmtId="166" fontId="6" fillId="17" borderId="15" xfId="10" applyNumberFormat="1" applyFill="1" applyBorder="1" applyAlignment="1" applyProtection="1">
      <alignment vertical="center" wrapText="1"/>
      <protection locked="0"/>
    </xf>
    <xf numFmtId="0" fontId="6" fillId="0" borderId="24" xfId="10" applyBorder="1" applyAlignment="1" applyProtection="1">
      <alignment vertical="center" wrapText="1"/>
      <protection hidden="1"/>
    </xf>
    <xf numFmtId="0" fontId="6" fillId="0" borderId="3" xfId="10" applyBorder="1" applyAlignment="1" applyProtection="1">
      <alignment vertical="center" wrapText="1"/>
      <protection hidden="1"/>
    </xf>
    <xf numFmtId="0" fontId="6" fillId="0" borderId="25" xfId="10" applyBorder="1" applyAlignment="1" applyProtection="1">
      <alignment vertical="center" wrapText="1"/>
      <protection hidden="1"/>
    </xf>
    <xf numFmtId="0" fontId="6" fillId="0" borderId="22" xfId="10" applyBorder="1" applyAlignment="1" applyProtection="1">
      <alignment vertical="center" wrapText="1"/>
      <protection hidden="1"/>
    </xf>
    <xf numFmtId="0" fontId="6" fillId="0" borderId="24" xfId="10" applyBorder="1" applyAlignment="1" applyProtection="1">
      <alignment horizontal="center" vertical="center" wrapText="1"/>
      <protection hidden="1"/>
    </xf>
    <xf numFmtId="0" fontId="6" fillId="17" borderId="6" xfId="10" applyFill="1" applyBorder="1" applyAlignment="1" applyProtection="1">
      <alignment vertical="center" wrapText="1"/>
      <protection locked="0"/>
    </xf>
    <xf numFmtId="0" fontId="6" fillId="17" borderId="8" xfId="10" applyFill="1" applyBorder="1" applyAlignment="1" applyProtection="1">
      <alignment vertical="center" wrapText="1"/>
      <protection locked="0"/>
    </xf>
    <xf numFmtId="0" fontId="6" fillId="17" borderId="11" xfId="10" applyFill="1" applyBorder="1" applyAlignment="1" applyProtection="1">
      <alignment vertical="center" wrapText="1"/>
      <protection locked="0"/>
    </xf>
    <xf numFmtId="166" fontId="6" fillId="17" borderId="11" xfId="10" applyNumberFormat="1" applyFill="1" applyBorder="1" applyAlignment="1" applyProtection="1">
      <alignment vertical="center" wrapText="1"/>
      <protection locked="0"/>
    </xf>
    <xf numFmtId="0" fontId="6" fillId="17" borderId="9" xfId="10" applyFill="1" applyBorder="1" applyAlignment="1" applyProtection="1">
      <alignment vertical="center" wrapText="1"/>
      <protection locked="0"/>
    </xf>
    <xf numFmtId="166" fontId="6" fillId="17" borderId="61" xfId="10" applyNumberFormat="1" applyFill="1" applyBorder="1" applyAlignment="1" applyProtection="1">
      <alignment vertical="center" wrapText="1"/>
      <protection locked="0"/>
    </xf>
    <xf numFmtId="0" fontId="6" fillId="0" borderId="8" xfId="10" applyBorder="1" applyAlignment="1" applyProtection="1">
      <alignment vertical="center" wrapText="1"/>
      <protection hidden="1"/>
    </xf>
    <xf numFmtId="0" fontId="6" fillId="0" borderId="11" xfId="10" applyBorder="1" applyAlignment="1" applyProtection="1">
      <alignment vertical="center" wrapText="1"/>
      <protection hidden="1"/>
    </xf>
    <xf numFmtId="0" fontId="6" fillId="0" borderId="9" xfId="10" applyBorder="1" applyAlignment="1" applyProtection="1">
      <alignment vertical="center" wrapText="1"/>
      <protection hidden="1"/>
    </xf>
    <xf numFmtId="0" fontId="6" fillId="0" borderId="6" xfId="10" applyBorder="1" applyAlignment="1" applyProtection="1">
      <alignment vertical="center" wrapText="1"/>
      <protection hidden="1"/>
    </xf>
    <xf numFmtId="0" fontId="36" fillId="0" borderId="0" xfId="13" applyFont="1" applyFill="1" applyAlignment="1" applyProtection="1">
      <alignment vertical="center" wrapText="1"/>
      <protection hidden="1"/>
    </xf>
    <xf numFmtId="0" fontId="9" fillId="0" borderId="0" xfId="0" applyFont="1" applyAlignment="1" applyProtection="1">
      <alignment vertical="center"/>
      <protection hidden="1"/>
    </xf>
    <xf numFmtId="0" fontId="9" fillId="0" borderId="62" xfId="0" applyFont="1" applyBorder="1" applyAlignment="1" applyProtection="1">
      <alignment vertical="center"/>
      <protection hidden="1"/>
    </xf>
    <xf numFmtId="0" fontId="6" fillId="0" borderId="0" xfId="10" applyAlignment="1" applyProtection="1">
      <alignment horizontal="left" wrapText="1"/>
      <protection hidden="1"/>
    </xf>
    <xf numFmtId="0" fontId="31" fillId="0" borderId="0" xfId="10" applyFont="1" applyAlignment="1" applyProtection="1">
      <alignment horizontal="center" vertical="center" wrapText="1"/>
      <protection hidden="1"/>
    </xf>
    <xf numFmtId="9" fontId="0" fillId="0" borderId="0" xfId="12" applyFont="1" applyAlignment="1" applyProtection="1">
      <alignment horizontal="left" vertical="top" wrapText="1"/>
      <protection hidden="1"/>
    </xf>
    <xf numFmtId="165" fontId="0" fillId="0" borderId="0" xfId="11" applyNumberFormat="1" applyFont="1" applyAlignment="1" applyProtection="1">
      <alignment wrapText="1"/>
      <protection hidden="1"/>
    </xf>
    <xf numFmtId="166" fontId="6" fillId="0" borderId="0" xfId="10" applyNumberFormat="1" applyAlignment="1" applyProtection="1">
      <alignment wrapText="1"/>
      <protection hidden="1"/>
    </xf>
    <xf numFmtId="0" fontId="7" fillId="17" borderId="3" xfId="13" applyFont="1" applyFill="1" applyBorder="1" applyAlignment="1" applyProtection="1">
      <alignment vertical="center" wrapText="1"/>
      <protection hidden="1"/>
    </xf>
    <xf numFmtId="0" fontId="9" fillId="0" borderId="32" xfId="0" applyFont="1" applyBorder="1" applyAlignment="1" applyProtection="1">
      <alignment vertical="center"/>
      <protection hidden="1"/>
    </xf>
    <xf numFmtId="0" fontId="0" fillId="0" borderId="46" xfId="0" applyBorder="1" applyProtection="1">
      <protection hidden="1"/>
    </xf>
    <xf numFmtId="0" fontId="30" fillId="37" borderId="45" xfId="0" applyFont="1" applyFill="1" applyBorder="1" applyAlignment="1" applyProtection="1">
      <alignment vertical="center"/>
      <protection hidden="1"/>
    </xf>
    <xf numFmtId="0" fontId="35" fillId="21" borderId="3" xfId="17" applyFill="1" applyBorder="1" applyAlignment="1" applyProtection="1">
      <alignment vertical="center" wrapText="1"/>
      <protection hidden="1"/>
    </xf>
    <xf numFmtId="0" fontId="6" fillId="0" borderId="59" xfId="10" applyBorder="1" applyAlignment="1" applyProtection="1">
      <alignment horizontal="left" wrapText="1"/>
      <protection hidden="1"/>
    </xf>
    <xf numFmtId="0" fontId="6" fillId="0" borderId="59" xfId="10" applyBorder="1" applyProtection="1">
      <protection hidden="1"/>
    </xf>
    <xf numFmtId="0" fontId="28" fillId="22" borderId="16" xfId="10" applyFont="1" applyFill="1" applyBorder="1" applyAlignment="1" applyProtection="1">
      <alignment horizontal="left" wrapText="1"/>
      <protection hidden="1"/>
    </xf>
    <xf numFmtId="0" fontId="28" fillId="22" borderId="34" xfId="10" applyFont="1" applyFill="1" applyBorder="1" applyAlignment="1" applyProtection="1">
      <alignment wrapText="1"/>
      <protection hidden="1"/>
    </xf>
    <xf numFmtId="0" fontId="34" fillId="3" borderId="52" xfId="10" applyFont="1" applyFill="1" applyBorder="1" applyAlignment="1" applyProtection="1">
      <alignment vertical="center" wrapText="1"/>
      <protection hidden="1"/>
    </xf>
    <xf numFmtId="0" fontId="34" fillId="3" borderId="53" xfId="10" applyFont="1" applyFill="1" applyBorder="1" applyAlignment="1" applyProtection="1">
      <alignment vertical="center" wrapText="1"/>
      <protection hidden="1"/>
    </xf>
    <xf numFmtId="0" fontId="28" fillId="22" borderId="39" xfId="10" applyFont="1" applyFill="1" applyBorder="1" applyAlignment="1" applyProtection="1">
      <alignment wrapText="1"/>
      <protection hidden="1"/>
    </xf>
    <xf numFmtId="0" fontId="28" fillId="22" borderId="20" xfId="10" applyFont="1" applyFill="1" applyBorder="1" applyAlignment="1" applyProtection="1">
      <alignment wrapText="1"/>
      <protection hidden="1"/>
    </xf>
    <xf numFmtId="0" fontId="34" fillId="3" borderId="58" xfId="10" applyFont="1" applyFill="1" applyBorder="1" applyAlignment="1" applyProtection="1">
      <alignment vertical="center" wrapText="1"/>
      <protection hidden="1"/>
    </xf>
    <xf numFmtId="0" fontId="38" fillId="3" borderId="63" xfId="17" applyFont="1" applyFill="1" applyBorder="1" applyAlignment="1" applyProtection="1">
      <alignment horizontal="center" vertical="center" wrapText="1"/>
      <protection hidden="1"/>
    </xf>
    <xf numFmtId="0" fontId="34" fillId="3" borderId="56" xfId="10" applyFont="1" applyFill="1" applyBorder="1" applyAlignment="1" applyProtection="1">
      <alignment vertical="center" wrapText="1"/>
      <protection hidden="1"/>
    </xf>
    <xf numFmtId="0" fontId="28" fillId="22" borderId="40" xfId="10" applyFont="1" applyFill="1" applyBorder="1" applyAlignment="1" applyProtection="1">
      <alignment vertical="center" wrapText="1"/>
      <protection hidden="1"/>
    </xf>
    <xf numFmtId="165" fontId="3" fillId="20" borderId="28" xfId="11" applyNumberFormat="1" applyFont="1" applyFill="1" applyBorder="1" applyAlignment="1" applyProtection="1">
      <alignment horizontal="center" vertical="center" wrapText="1"/>
      <protection hidden="1"/>
    </xf>
    <xf numFmtId="0" fontId="1" fillId="19" borderId="27" xfId="15" applyNumberFormat="1" applyFill="1" applyBorder="1" applyAlignment="1" applyProtection="1">
      <alignment horizontal="left" vertical="top" wrapText="1"/>
      <protection hidden="1"/>
    </xf>
    <xf numFmtId="0" fontId="1" fillId="19" borderId="35" xfId="15" applyNumberFormat="1" applyFill="1" applyBorder="1" applyAlignment="1" applyProtection="1">
      <alignment vertical="top" wrapText="1"/>
      <protection hidden="1"/>
    </xf>
    <xf numFmtId="0" fontId="1" fillId="19" borderId="40" xfId="15" applyFill="1" applyBorder="1" applyAlignment="1" applyProtection="1">
      <alignment horizontal="center" vertical="top" wrapText="1"/>
      <protection hidden="1"/>
    </xf>
    <xf numFmtId="0" fontId="1" fillId="19" borderId="51" xfId="15" applyFill="1" applyBorder="1" applyAlignment="1" applyProtection="1">
      <alignment vertical="top" wrapText="1"/>
      <protection hidden="1"/>
    </xf>
    <xf numFmtId="0" fontId="1" fillId="19" borderId="40" xfId="15" applyFill="1" applyBorder="1" applyAlignment="1" applyProtection="1">
      <alignment vertical="top" wrapText="1"/>
      <protection hidden="1"/>
    </xf>
    <xf numFmtId="9" fontId="1" fillId="19" borderId="54" xfId="12" applyFont="1" applyFill="1" applyBorder="1" applyAlignment="1" applyProtection="1">
      <alignment horizontal="left" vertical="top" wrapText="1"/>
      <protection hidden="1"/>
    </xf>
    <xf numFmtId="0" fontId="1" fillId="19" borderId="29" xfId="15" applyNumberFormat="1" applyFill="1" applyBorder="1" applyAlignment="1" applyProtection="1">
      <alignment vertical="top" wrapText="1"/>
      <protection hidden="1"/>
    </xf>
    <xf numFmtId="165" fontId="1" fillId="19" borderId="35" xfId="11" applyNumberFormat="1" applyFont="1" applyFill="1" applyBorder="1" applyAlignment="1" applyProtection="1">
      <alignment vertical="top" wrapText="1"/>
      <protection hidden="1"/>
    </xf>
    <xf numFmtId="0" fontId="1" fillId="19" borderId="28" xfId="15" applyFill="1" applyBorder="1" applyAlignment="1" applyProtection="1">
      <alignment vertical="top" wrapText="1"/>
      <protection hidden="1"/>
    </xf>
    <xf numFmtId="166" fontId="1" fillId="19" borderId="30" xfId="15" applyNumberFormat="1" applyFill="1" applyBorder="1" applyAlignment="1" applyProtection="1">
      <alignment vertical="top" wrapText="1"/>
      <protection hidden="1"/>
    </xf>
    <xf numFmtId="166" fontId="1" fillId="19" borderId="27" xfId="15" applyNumberFormat="1" applyFill="1" applyBorder="1" applyAlignment="1" applyProtection="1">
      <alignment vertical="top" wrapText="1"/>
      <protection hidden="1"/>
    </xf>
    <xf numFmtId="0" fontId="1" fillId="19" borderId="48" xfId="15" applyFill="1" applyBorder="1" applyAlignment="1" applyProtection="1">
      <alignment vertical="top" wrapText="1"/>
      <protection hidden="1"/>
    </xf>
    <xf numFmtId="0" fontId="1" fillId="19" borderId="49" xfId="15" applyFill="1" applyBorder="1" applyAlignment="1" applyProtection="1">
      <alignment vertical="top" wrapText="1"/>
      <protection hidden="1"/>
    </xf>
    <xf numFmtId="166" fontId="1" fillId="19" borderId="49" xfId="15" applyNumberFormat="1" applyFill="1" applyBorder="1" applyAlignment="1" applyProtection="1">
      <alignment vertical="top" wrapText="1"/>
      <protection hidden="1"/>
    </xf>
    <xf numFmtId="166" fontId="1" fillId="19" borderId="31" xfId="15" applyNumberFormat="1" applyFill="1" applyBorder="1" applyAlignment="1" applyProtection="1">
      <alignment vertical="top" wrapText="1"/>
      <protection hidden="1"/>
    </xf>
    <xf numFmtId="0" fontId="1" fillId="19" borderId="27" xfId="15" applyFill="1" applyBorder="1" applyAlignment="1" applyProtection="1">
      <alignment vertical="top" wrapText="1"/>
      <protection hidden="1"/>
    </xf>
    <xf numFmtId="0" fontId="6" fillId="0" borderId="0" xfId="10" applyAlignment="1" applyProtection="1">
      <alignment vertical="top" wrapText="1"/>
      <protection hidden="1"/>
    </xf>
    <xf numFmtId="0" fontId="16" fillId="0" borderId="7" xfId="13" applyFont="1" applyFill="1" applyBorder="1" applyAlignment="1" applyProtection="1">
      <alignment vertical="center" wrapText="1"/>
      <protection hidden="1"/>
    </xf>
    <xf numFmtId="0" fontId="6" fillId="0" borderId="21" xfId="10" applyBorder="1" applyAlignment="1" applyProtection="1">
      <alignment horizontal="center" vertical="center" wrapText="1"/>
      <protection hidden="1"/>
    </xf>
    <xf numFmtId="0" fontId="6" fillId="0" borderId="0" xfId="10" applyAlignment="1" applyProtection="1">
      <alignment vertical="center" wrapText="1"/>
      <protection hidden="1"/>
    </xf>
    <xf numFmtId="0" fontId="16" fillId="0" borderId="24" xfId="13" applyFont="1" applyFill="1" applyBorder="1" applyAlignment="1" applyProtection="1">
      <alignment vertical="center" wrapText="1"/>
      <protection hidden="1"/>
    </xf>
    <xf numFmtId="0" fontId="6" fillId="0" borderId="39" xfId="10" applyBorder="1" applyAlignment="1" applyProtection="1">
      <alignment vertical="center" wrapText="1"/>
      <protection hidden="1"/>
    </xf>
    <xf numFmtId="0" fontId="6" fillId="0" borderId="22" xfId="10" applyBorder="1" applyAlignment="1" applyProtection="1">
      <alignment horizontal="center" vertical="center" wrapText="1"/>
      <protection hidden="1"/>
    </xf>
    <xf numFmtId="0" fontId="16" fillId="0" borderId="8" xfId="13" applyFont="1" applyFill="1" applyBorder="1" applyAlignment="1" applyProtection="1">
      <alignment vertical="center" wrapText="1"/>
      <protection hidden="1"/>
    </xf>
    <xf numFmtId="0" fontId="6" fillId="0" borderId="33" xfId="10" applyBorder="1" applyAlignment="1" applyProtection="1">
      <alignment vertical="center" wrapText="1"/>
      <protection hidden="1"/>
    </xf>
    <xf numFmtId="0" fontId="6" fillId="0" borderId="6" xfId="10" applyBorder="1" applyAlignment="1" applyProtection="1">
      <alignment horizontal="center" vertical="center" wrapText="1"/>
      <protection hidden="1"/>
    </xf>
    <xf numFmtId="0" fontId="16" fillId="0" borderId="0" xfId="13" applyFont="1" applyFill="1" applyAlignment="1" applyProtection="1">
      <alignment wrapText="1"/>
      <protection hidden="1"/>
    </xf>
    <xf numFmtId="0" fontId="37" fillId="17" borderId="13" xfId="0" applyFont="1" applyFill="1" applyBorder="1" applyAlignment="1" applyProtection="1">
      <alignment vertical="center"/>
      <protection locked="0"/>
    </xf>
    <xf numFmtId="0" fontId="37" fillId="17" borderId="37" xfId="0" applyFont="1" applyFill="1" applyBorder="1" applyAlignment="1" applyProtection="1">
      <alignment vertical="center"/>
      <protection locked="0"/>
    </xf>
    <xf numFmtId="49" fontId="6" fillId="17" borderId="23" xfId="10" applyNumberFormat="1" applyFill="1" applyBorder="1" applyAlignment="1" applyProtection="1">
      <alignment vertical="center" wrapText="1"/>
      <protection locked="0"/>
    </xf>
    <xf numFmtId="49" fontId="6" fillId="17" borderId="25" xfId="10" applyNumberFormat="1" applyFill="1" applyBorder="1" applyAlignment="1" applyProtection="1">
      <alignment vertical="center" wrapText="1"/>
      <protection locked="0"/>
    </xf>
    <xf numFmtId="0" fontId="6" fillId="17" borderId="39" xfId="10" applyFill="1" applyBorder="1" applyAlignment="1" applyProtection="1">
      <alignment vertical="center" wrapText="1"/>
      <protection locked="0"/>
    </xf>
    <xf numFmtId="49" fontId="6" fillId="17" borderId="9" xfId="10" applyNumberFormat="1" applyFill="1" applyBorder="1" applyAlignment="1" applyProtection="1">
      <alignment vertical="center" wrapText="1"/>
      <protection locked="0"/>
    </xf>
    <xf numFmtId="43" fontId="0" fillId="17" borderId="21" xfId="14" applyFont="1" applyFill="1" applyBorder="1" applyAlignment="1" applyProtection="1">
      <alignment horizontal="center" vertical="center" wrapText="1"/>
      <protection locked="0"/>
    </xf>
    <xf numFmtId="43" fontId="0" fillId="17" borderId="22" xfId="14" applyFont="1" applyFill="1" applyBorder="1" applyAlignment="1" applyProtection="1">
      <alignment horizontal="center" vertical="center" wrapText="1"/>
      <protection locked="0"/>
    </xf>
    <xf numFmtId="43" fontId="0" fillId="17" borderId="6" xfId="14" applyFont="1" applyFill="1" applyBorder="1" applyAlignment="1" applyProtection="1">
      <alignment horizontal="center" vertical="center" wrapText="1"/>
      <protection locked="0"/>
    </xf>
    <xf numFmtId="0" fontId="1" fillId="2" borderId="1" xfId="1" applyAlignment="1" applyProtection="1">
      <alignment horizontal="center" vertical="top" textRotation="90" wrapText="1"/>
      <protection hidden="1"/>
    </xf>
    <xf numFmtId="0" fontId="1" fillId="2" borderId="3" xfId="1" applyBorder="1" applyAlignment="1" applyProtection="1">
      <alignment horizontal="center" vertical="top" textRotation="90" wrapText="1"/>
      <protection hidden="1"/>
    </xf>
    <xf numFmtId="0" fontId="9" fillId="4" borderId="3" xfId="0" applyFont="1" applyFill="1" applyBorder="1" applyAlignment="1" applyProtection="1">
      <alignment horizontal="center" vertical="top" textRotation="90" wrapText="1"/>
      <protection hidden="1"/>
    </xf>
    <xf numFmtId="0" fontId="8" fillId="17" borderId="3" xfId="1" applyFont="1" applyFill="1" applyBorder="1" applyAlignment="1" applyProtection="1">
      <alignment horizontal="center" vertical="top" textRotation="90" wrapText="1"/>
      <protection hidden="1"/>
    </xf>
    <xf numFmtId="0" fontId="1" fillId="5" borderId="3" xfId="1" applyFill="1" applyBorder="1" applyAlignment="1" applyProtection="1">
      <alignment horizontal="center" vertical="top" textRotation="90" wrapText="1"/>
      <protection hidden="1"/>
    </xf>
    <xf numFmtId="0" fontId="8" fillId="21" borderId="3" xfId="1" applyFont="1" applyFill="1" applyBorder="1" applyAlignment="1" applyProtection="1">
      <alignment horizontal="center" vertical="top" textRotation="90" wrapText="1"/>
      <protection hidden="1"/>
    </xf>
    <xf numFmtId="0" fontId="1" fillId="6" borderId="3" xfId="1" applyFill="1" applyBorder="1" applyAlignment="1" applyProtection="1">
      <alignment horizontal="center" vertical="top" textRotation="90" wrapText="1"/>
      <protection hidden="1"/>
    </xf>
    <xf numFmtId="0" fontId="8" fillId="23" borderId="3" xfId="1" applyFont="1" applyFill="1" applyBorder="1" applyAlignment="1" applyProtection="1">
      <alignment horizontal="center" vertical="top" textRotation="90" wrapText="1"/>
      <protection hidden="1"/>
    </xf>
    <xf numFmtId="0" fontId="1" fillId="9" borderId="3" xfId="1" applyFill="1" applyBorder="1" applyAlignment="1" applyProtection="1">
      <alignment horizontal="center" vertical="top" textRotation="90" wrapText="1"/>
      <protection hidden="1"/>
    </xf>
    <xf numFmtId="0" fontId="0" fillId="24" borderId="3" xfId="0" applyFill="1" applyBorder="1" applyAlignment="1" applyProtection="1">
      <alignment horizontal="center" vertical="top" textRotation="90" wrapText="1"/>
      <protection hidden="1"/>
    </xf>
    <xf numFmtId="0" fontId="4" fillId="31" borderId="3" xfId="0" applyFont="1" applyFill="1" applyBorder="1" applyAlignment="1" applyProtection="1">
      <alignment horizontal="center" vertical="top" textRotation="90" wrapText="1"/>
      <protection hidden="1"/>
    </xf>
    <xf numFmtId="0" fontId="0" fillId="10" borderId="3" xfId="0" applyFill="1" applyBorder="1" applyAlignment="1" applyProtection="1">
      <alignment horizontal="center" vertical="top" textRotation="90" wrapText="1"/>
      <protection hidden="1"/>
    </xf>
    <xf numFmtId="0" fontId="4" fillId="26" borderId="3" xfId="0" applyFont="1" applyFill="1" applyBorder="1" applyAlignment="1" applyProtection="1">
      <alignment horizontal="center" vertical="top" textRotation="90" wrapText="1"/>
      <protection hidden="1"/>
    </xf>
    <xf numFmtId="0" fontId="0" fillId="7" borderId="3" xfId="0" applyFill="1" applyBorder="1" applyAlignment="1" applyProtection="1">
      <alignment horizontal="center" vertical="top" textRotation="90" wrapText="1"/>
      <protection hidden="1"/>
    </xf>
    <xf numFmtId="0" fontId="4" fillId="12" borderId="3" xfId="0" applyFont="1" applyFill="1" applyBorder="1" applyAlignment="1" applyProtection="1">
      <alignment horizontal="center" vertical="top" textRotation="90" wrapText="1"/>
      <protection hidden="1"/>
    </xf>
    <xf numFmtId="0" fontId="0" fillId="25" borderId="3" xfId="0" applyFill="1" applyBorder="1" applyAlignment="1" applyProtection="1">
      <alignment horizontal="center" vertical="top" textRotation="90" wrapText="1"/>
      <protection hidden="1"/>
    </xf>
    <xf numFmtId="0" fontId="4" fillId="11" borderId="3" xfId="0" applyFont="1" applyFill="1" applyBorder="1" applyAlignment="1" applyProtection="1">
      <alignment horizontal="center" vertical="top" textRotation="90" wrapText="1"/>
      <protection hidden="1"/>
    </xf>
    <xf numFmtId="0" fontId="0" fillId="18" borderId="3" xfId="0" applyFill="1" applyBorder="1" applyAlignment="1" applyProtection="1">
      <alignment horizontal="center" vertical="top" textRotation="90" wrapText="1"/>
      <protection hidden="1"/>
    </xf>
    <xf numFmtId="0" fontId="4" fillId="13" borderId="3" xfId="0" applyFont="1" applyFill="1" applyBorder="1" applyAlignment="1" applyProtection="1">
      <alignment horizontal="center" vertical="top" textRotation="90" wrapText="1"/>
      <protection hidden="1"/>
    </xf>
    <xf numFmtId="0" fontId="0" fillId="17" borderId="3" xfId="0" applyFill="1" applyBorder="1" applyAlignment="1" applyProtection="1">
      <alignment horizontal="center" vertical="top" textRotation="90" wrapText="1"/>
      <protection hidden="1"/>
    </xf>
    <xf numFmtId="0" fontId="4" fillId="14" borderId="3" xfId="0" applyFont="1" applyFill="1" applyBorder="1" applyAlignment="1" applyProtection="1">
      <alignment horizontal="center" vertical="top" textRotation="90" wrapText="1"/>
      <protection hidden="1"/>
    </xf>
    <xf numFmtId="0" fontId="0" fillId="21" borderId="3" xfId="0" applyFill="1" applyBorder="1" applyAlignment="1" applyProtection="1">
      <alignment horizontal="center" vertical="top" textRotation="90" wrapText="1"/>
      <protection hidden="1"/>
    </xf>
    <xf numFmtId="0" fontId="4" fillId="15" borderId="3" xfId="0" applyFont="1" applyFill="1" applyBorder="1" applyAlignment="1" applyProtection="1">
      <alignment horizontal="center" vertical="top" textRotation="90" wrapText="1"/>
      <protection hidden="1"/>
    </xf>
    <xf numFmtId="0" fontId="0" fillId="22" borderId="3" xfId="0" applyFill="1" applyBorder="1" applyAlignment="1" applyProtection="1">
      <alignment horizontal="center" vertical="top" textRotation="90" wrapText="1"/>
      <protection hidden="1"/>
    </xf>
    <xf numFmtId="0" fontId="4" fillId="4" borderId="3" xfId="0" applyFont="1" applyFill="1" applyBorder="1" applyAlignment="1" applyProtection="1">
      <alignment horizontal="center" vertical="top" textRotation="90" wrapText="1"/>
      <protection hidden="1"/>
    </xf>
    <xf numFmtId="0" fontId="0" fillId="27" borderId="3" xfId="0" applyFill="1" applyBorder="1" applyAlignment="1" applyProtection="1">
      <alignment horizontal="center" vertical="top" textRotation="90" wrapText="1"/>
      <protection hidden="1"/>
    </xf>
    <xf numFmtId="0" fontId="4" fillId="16" borderId="3" xfId="0" applyFont="1" applyFill="1" applyBorder="1" applyAlignment="1" applyProtection="1">
      <alignment horizontal="center" vertical="top" textRotation="90" wrapText="1"/>
      <protection hidden="1"/>
    </xf>
    <xf numFmtId="0" fontId="0" fillId="30" borderId="3" xfId="0" applyFill="1" applyBorder="1" applyAlignment="1" applyProtection="1">
      <alignment horizontal="center" vertical="top" textRotation="90" wrapText="1"/>
      <protection hidden="1"/>
    </xf>
    <xf numFmtId="0" fontId="4" fillId="8" borderId="3" xfId="0" applyFont="1" applyFill="1" applyBorder="1" applyAlignment="1" applyProtection="1">
      <alignment horizontal="center" vertical="top" textRotation="90" wrapText="1"/>
      <protection hidden="1"/>
    </xf>
    <xf numFmtId="0" fontId="0" fillId="8" borderId="3" xfId="0" applyFill="1" applyBorder="1" applyAlignment="1" applyProtection="1">
      <alignment horizontal="center" vertical="top" textRotation="90" wrapText="1"/>
      <protection hidden="1"/>
    </xf>
    <xf numFmtId="0" fontId="1" fillId="2" borderId="17" xfId="1" applyBorder="1" applyAlignment="1" applyProtection="1">
      <alignment vertical="top" textRotation="90" wrapText="1"/>
      <protection hidden="1"/>
    </xf>
    <xf numFmtId="0" fontId="1" fillId="2" borderId="17" xfId="1" applyBorder="1" applyAlignment="1" applyProtection="1">
      <alignment vertical="top" wrapText="1"/>
      <protection hidden="1"/>
    </xf>
    <xf numFmtId="0" fontId="0" fillId="0" borderId="0" xfId="0" applyAlignment="1" applyProtection="1">
      <alignment horizontal="center" wrapText="1"/>
      <protection hidden="1"/>
    </xf>
    <xf numFmtId="0" fontId="0" fillId="0" borderId="3" xfId="0" applyBorder="1" applyAlignment="1" applyProtection="1">
      <alignment horizontal="center" wrapText="1"/>
      <protection hidden="1"/>
    </xf>
    <xf numFmtId="0" fontId="4" fillId="0" borderId="3" xfId="0" applyFont="1" applyBorder="1" applyAlignment="1" applyProtection="1">
      <alignment horizontal="center" wrapText="1"/>
      <protection hidden="1"/>
    </xf>
    <xf numFmtId="0" fontId="0" fillId="26" borderId="3" xfId="0" applyFill="1" applyBorder="1" applyAlignment="1" applyProtection="1">
      <alignment horizontal="center" wrapText="1"/>
      <protection hidden="1"/>
    </xf>
    <xf numFmtId="0" fontId="4" fillId="26" borderId="3" xfId="0" applyFont="1" applyFill="1" applyBorder="1" applyAlignment="1" applyProtection="1">
      <alignment horizontal="center" wrapText="1"/>
      <protection hidden="1"/>
    </xf>
    <xf numFmtId="0" fontId="0" fillId="0" borderId="3" xfId="0" applyBorder="1" applyAlignment="1" applyProtection="1">
      <alignment horizontal="center"/>
      <protection hidden="1"/>
    </xf>
    <xf numFmtId="0" fontId="34" fillId="3" borderId="57" xfId="10" applyFont="1" applyFill="1" applyBorder="1" applyAlignment="1" applyProtection="1">
      <alignment wrapText="1"/>
      <protection hidden="1"/>
    </xf>
    <xf numFmtId="0" fontId="34" fillId="3" borderId="55" xfId="10" applyFont="1" applyFill="1" applyBorder="1" applyAlignment="1" applyProtection="1">
      <alignment wrapText="1"/>
      <protection hidden="1"/>
    </xf>
    <xf numFmtId="0" fontId="17" fillId="22" borderId="16" xfId="10" applyFont="1" applyFill="1" applyBorder="1" applyAlignment="1" applyProtection="1">
      <alignment wrapText="1"/>
      <protection hidden="1"/>
    </xf>
    <xf numFmtId="0" fontId="22" fillId="0" borderId="0" xfId="4" applyFont="1" applyAlignment="1">
      <alignment horizontal="left"/>
    </xf>
    <xf numFmtId="0" fontId="20" fillId="0" borderId="0" xfId="4"/>
    <xf numFmtId="0" fontId="3" fillId="11" borderId="32" xfId="15" applyFont="1" applyFill="1" applyBorder="1" applyAlignment="1" applyProtection="1">
      <alignment horizontal="center" wrapText="1"/>
      <protection hidden="1"/>
    </xf>
    <xf numFmtId="0" fontId="3" fillId="11" borderId="33" xfId="15" applyFont="1" applyFill="1" applyBorder="1" applyAlignment="1" applyProtection="1">
      <alignment horizontal="center" wrapText="1"/>
      <protection hidden="1"/>
    </xf>
    <xf numFmtId="0" fontId="3" fillId="11" borderId="37" xfId="15" applyFont="1" applyFill="1" applyBorder="1" applyAlignment="1" applyProtection="1">
      <alignment horizontal="center" wrapText="1"/>
      <protection hidden="1"/>
    </xf>
    <xf numFmtId="0" fontId="3" fillId="38" borderId="0" xfId="15" applyFont="1" applyFill="1" applyBorder="1" applyAlignment="1" applyProtection="1">
      <alignment horizontal="center" vertical="center" wrapText="1"/>
      <protection hidden="1"/>
    </xf>
    <xf numFmtId="0" fontId="3" fillId="38" borderId="36" xfId="15" applyFont="1" applyFill="1" applyBorder="1" applyAlignment="1" applyProtection="1">
      <alignment horizontal="center" vertical="center" wrapText="1"/>
      <protection hidden="1"/>
    </xf>
    <xf numFmtId="0" fontId="4" fillId="14" borderId="28" xfId="10" applyFont="1" applyFill="1" applyBorder="1" applyAlignment="1" applyProtection="1">
      <alignment horizontal="center" vertical="center"/>
      <protection hidden="1"/>
    </xf>
    <xf numFmtId="0" fontId="4" fillId="14" borderId="19" xfId="10" applyFont="1" applyFill="1" applyBorder="1" applyAlignment="1" applyProtection="1">
      <alignment horizontal="center" vertical="center"/>
      <protection hidden="1"/>
    </xf>
    <xf numFmtId="0" fontId="7" fillId="13" borderId="28" xfId="15" applyFont="1" applyFill="1" applyBorder="1" applyAlignment="1" applyProtection="1">
      <alignment horizontal="center" vertical="center" wrapText="1"/>
      <protection hidden="1"/>
    </xf>
    <xf numFmtId="0" fontId="7" fillId="13" borderId="27" xfId="15" applyFont="1" applyFill="1" applyBorder="1" applyAlignment="1" applyProtection="1">
      <alignment horizontal="center" vertical="center" wrapText="1"/>
      <protection hidden="1"/>
    </xf>
    <xf numFmtId="0" fontId="7" fillId="13" borderId="19" xfId="15" applyFont="1" applyFill="1" applyBorder="1" applyAlignment="1" applyProtection="1">
      <alignment horizontal="center" vertical="center" wrapText="1"/>
      <protection hidden="1"/>
    </xf>
    <xf numFmtId="0" fontId="5" fillId="10" borderId="3" xfId="0" applyFont="1" applyFill="1" applyBorder="1" applyAlignment="1" applyProtection="1">
      <alignment horizontal="center" vertical="center" textRotation="90" wrapText="1"/>
      <protection hidden="1"/>
    </xf>
    <xf numFmtId="0" fontId="5" fillId="26" borderId="3" xfId="0" applyFont="1" applyFill="1" applyBorder="1" applyAlignment="1" applyProtection="1">
      <alignment horizontal="center" vertical="center" textRotation="90" wrapText="1"/>
      <protection hidden="1"/>
    </xf>
    <xf numFmtId="0" fontId="5" fillId="12" borderId="3" xfId="0" applyFont="1" applyFill="1" applyBorder="1" applyAlignment="1" applyProtection="1">
      <alignment horizontal="center" vertical="center" textRotation="90" wrapText="1"/>
      <protection hidden="1"/>
    </xf>
    <xf numFmtId="0" fontId="2" fillId="4" borderId="3" xfId="0" applyFont="1" applyFill="1" applyBorder="1" applyAlignment="1" applyProtection="1">
      <alignment horizontal="center" vertical="center" textRotation="90" wrapText="1"/>
      <protection hidden="1"/>
    </xf>
    <xf numFmtId="0" fontId="2" fillId="5" borderId="3" xfId="0" applyFont="1" applyFill="1" applyBorder="1" applyAlignment="1" applyProtection="1">
      <alignment horizontal="center" vertical="center" textRotation="90" wrapText="1"/>
      <protection hidden="1"/>
    </xf>
    <xf numFmtId="0" fontId="5" fillId="6" borderId="3" xfId="0" applyFont="1" applyFill="1" applyBorder="1" applyAlignment="1" applyProtection="1">
      <alignment horizontal="center" vertical="center" textRotation="90" wrapText="1"/>
      <protection hidden="1"/>
    </xf>
    <xf numFmtId="0" fontId="5" fillId="9" borderId="3" xfId="0" applyFont="1" applyFill="1" applyBorder="1" applyAlignment="1" applyProtection="1">
      <alignment horizontal="center" vertical="center" textRotation="90" wrapText="1"/>
      <protection hidden="1"/>
    </xf>
    <xf numFmtId="0" fontId="5" fillId="15" borderId="3" xfId="0" applyFont="1" applyFill="1" applyBorder="1" applyAlignment="1" applyProtection="1">
      <alignment horizontal="center" vertical="center" textRotation="90" wrapText="1"/>
      <protection hidden="1"/>
    </xf>
    <xf numFmtId="0" fontId="5" fillId="4" borderId="3" xfId="0" applyFont="1" applyFill="1" applyBorder="1" applyAlignment="1" applyProtection="1">
      <alignment horizontal="center" vertical="center" textRotation="90" wrapText="1"/>
      <protection hidden="1"/>
    </xf>
    <xf numFmtId="0" fontId="5" fillId="16" borderId="3" xfId="0" applyFont="1" applyFill="1" applyBorder="1" applyAlignment="1" applyProtection="1">
      <alignment horizontal="center" vertical="center" textRotation="90" wrapText="1"/>
      <protection hidden="1"/>
    </xf>
    <xf numFmtId="0" fontId="5" fillId="8" borderId="3" xfId="0" applyFont="1" applyFill="1" applyBorder="1" applyAlignment="1" applyProtection="1">
      <alignment horizontal="center" vertical="center" textRotation="90" wrapText="1"/>
      <protection hidden="1"/>
    </xf>
    <xf numFmtId="0" fontId="5" fillId="11" borderId="3" xfId="0" applyFont="1" applyFill="1" applyBorder="1" applyAlignment="1" applyProtection="1">
      <alignment horizontal="center" vertical="center" textRotation="90" wrapText="1"/>
      <protection hidden="1"/>
    </xf>
    <xf numFmtId="0" fontId="5" fillId="13" borderId="3" xfId="0" applyFont="1" applyFill="1" applyBorder="1" applyAlignment="1" applyProtection="1">
      <alignment horizontal="center" vertical="center" textRotation="90" wrapText="1"/>
      <protection hidden="1"/>
    </xf>
    <xf numFmtId="0" fontId="5" fillId="14" borderId="3" xfId="0" applyFont="1" applyFill="1" applyBorder="1" applyAlignment="1" applyProtection="1">
      <alignment horizontal="center" vertical="center" textRotation="90" wrapText="1"/>
      <protection hidden="1"/>
    </xf>
  </cellXfs>
  <cellStyles count="21">
    <cellStyle name="Ausgabe" xfId="1" builtinId="21"/>
    <cellStyle name="Ausgabe 2" xfId="15" xr:uid="{211C9267-BE13-483F-A7B0-A46FFB386794}"/>
    <cellStyle name="Berechnung" xfId="3" builtinId="22"/>
    <cellStyle name="Berechnung 2" xfId="16" xr:uid="{1579FF53-281E-4458-B56A-891853107DD2}"/>
    <cellStyle name="Komma 2" xfId="6" xr:uid="{BFD63B27-DBC1-4C0D-B6D2-C0035F31FCB2}"/>
    <cellStyle name="Komma 4" xfId="9" xr:uid="{E951A253-426A-43D2-A87D-43842260A38F}"/>
    <cellStyle name="Komma 5" xfId="14" xr:uid="{0D54A9AE-635D-4DFE-B57E-991B5A31F076}"/>
    <cellStyle name="Komma 5 2" xfId="20" xr:uid="{DB29C13A-CFF0-4B45-B2D4-3DC48574111C}"/>
    <cellStyle name="Link" xfId="17" builtinId="8"/>
    <cellStyle name="Prozent" xfId="2" builtinId="5"/>
    <cellStyle name="Prozent 2" xfId="8" xr:uid="{AA7835F5-2454-4597-AF96-97E4DF63591E}"/>
    <cellStyle name="Prozent 5" xfId="12" xr:uid="{DA7EEEA5-4378-4EC0-AA72-387205862686}"/>
    <cellStyle name="Schlecht 2" xfId="13" xr:uid="{5157CD23-8072-4DDC-A237-58CA19E4D575}"/>
    <cellStyle name="Standard" xfId="0" builtinId="0"/>
    <cellStyle name="Standard 2" xfId="4" xr:uid="{48DC415E-C02B-4CC6-AC59-5602BA8A5F3E}"/>
    <cellStyle name="Standard 2 2" xfId="5" xr:uid="{6600BE43-D922-4F0D-9745-E32212C1AA01}"/>
    <cellStyle name="Standard 2_Indikatoren" xfId="18" xr:uid="{B24BAD30-9A9D-467E-AA1D-710E41F6C963}"/>
    <cellStyle name="Standard 3" xfId="7" xr:uid="{80ECEB68-0071-456C-B223-3BD160279568}"/>
    <cellStyle name="Standard 4" xfId="10" xr:uid="{CA94CC9B-A120-4D59-AEEB-C121D509DEF6}"/>
    <cellStyle name="Währung 2" xfId="11" xr:uid="{CE6F2A73-B645-4D4C-91B7-56053F508DDD}"/>
    <cellStyle name="Währung 2 2" xfId="19" xr:uid="{A56FF79F-F95C-4B0A-BC30-238646A6F9A1}"/>
  </cellStyles>
  <dxfs count="128">
    <dxf>
      <font>
        <b/>
        <i val="0"/>
        <color rgb="FF9C0006"/>
      </font>
      <fill>
        <patternFill>
          <bgColor rgb="FFFDD5D5"/>
        </patternFill>
      </fill>
    </dxf>
    <dxf>
      <font>
        <b/>
        <i val="0"/>
        <color theme="7" tint="-0.24994659260841701"/>
      </font>
      <fill>
        <patternFill>
          <bgColor theme="7" tint="0.79998168889431442"/>
        </patternFill>
      </fill>
    </dxf>
    <dxf>
      <font>
        <b/>
        <i val="0"/>
        <color theme="9" tint="-0.24994659260841701"/>
      </font>
      <fill>
        <patternFill>
          <bgColor theme="9" tint="0.79998168889431442"/>
        </patternFill>
      </fill>
    </dxf>
    <dxf>
      <fill>
        <patternFill>
          <bgColor theme="7" tint="0.79998168889431442"/>
        </patternFill>
      </fill>
    </dxf>
    <dxf>
      <fill>
        <patternFill>
          <bgColor theme="7" tint="0.39994506668294322"/>
        </patternFill>
      </fill>
    </dxf>
    <dxf>
      <fill>
        <patternFill>
          <bgColor theme="4" tint="0.39994506668294322"/>
        </patternFill>
      </fill>
    </dxf>
    <dxf>
      <fill>
        <patternFill>
          <bgColor rgb="FF92D050"/>
        </patternFill>
      </fill>
    </dxf>
    <dxf>
      <fill>
        <patternFill>
          <bgColor theme="0" tint="-0.14996795556505021"/>
        </patternFill>
      </fill>
    </dxf>
    <dxf>
      <fill>
        <gradientFill degree="45">
          <stop position="0">
            <color theme="4" tint="0.40000610370189521"/>
          </stop>
          <stop position="1">
            <color rgb="FF92D050"/>
          </stop>
        </gradientFill>
      </fill>
    </dxf>
    <dxf>
      <fill>
        <patternFill>
          <bgColor theme="5" tint="0.79998168889431442"/>
        </patternFill>
      </fill>
    </dxf>
    <dxf>
      <fill>
        <gradientFill degree="45">
          <stop position="0">
            <color theme="4" tint="0.40000610370189521"/>
          </stop>
          <stop position="1">
            <color theme="0" tint="-0.1490218817712943"/>
          </stop>
        </gradientFill>
      </fill>
    </dxf>
    <dxf>
      <fill>
        <gradientFill degree="45">
          <stop position="0">
            <color rgb="FF92D050"/>
          </stop>
          <stop position="1">
            <color theme="0" tint="-0.1490218817712943"/>
          </stop>
        </gradientFill>
      </fill>
    </dxf>
    <dxf>
      <fill>
        <gradientFill degree="45">
          <stop position="0">
            <color rgb="FF92D050"/>
          </stop>
          <stop position="1">
            <color theme="8" tint="0.59999389629810485"/>
          </stop>
        </gradientFill>
      </fill>
    </dxf>
    <dxf>
      <fill>
        <patternFill>
          <bgColor theme="5" tint="0.79998168889431442"/>
        </patternFill>
      </fill>
    </dxf>
    <dxf>
      <fill>
        <gradientFill degree="45">
          <stop position="0">
            <color rgb="FF92D050"/>
          </stop>
          <stop position="1">
            <color theme="4"/>
          </stop>
        </gradientFill>
      </fill>
    </dxf>
    <dxf>
      <fill>
        <gradientFill degree="45">
          <stop position="0">
            <color rgb="FF92D050"/>
          </stop>
          <stop position="1">
            <color theme="0" tint="-0.1490218817712943"/>
          </stop>
        </gradientFill>
      </fill>
    </dxf>
    <dxf>
      <fill>
        <gradientFill degree="45">
          <stop position="0">
            <color theme="4" tint="0.40000610370189521"/>
          </stop>
          <stop position="1">
            <color theme="0" tint="-0.1490218817712943"/>
          </stop>
        </gradientFill>
      </fill>
    </dxf>
    <dxf>
      <fill>
        <patternFill>
          <bgColor theme="7" tint="0.39994506668294322"/>
        </patternFill>
      </fill>
    </dxf>
    <dxf>
      <fill>
        <patternFill>
          <bgColor theme="4" tint="0.39994506668294322"/>
        </patternFill>
      </fill>
    </dxf>
    <dxf>
      <fill>
        <patternFill>
          <bgColor rgb="FF92D050"/>
        </patternFill>
      </fill>
    </dxf>
    <dxf>
      <fill>
        <patternFill>
          <bgColor theme="0" tint="-0.14996795556505021"/>
        </patternFill>
      </fill>
    </dxf>
    <dxf>
      <fill>
        <gradientFill degree="45">
          <stop position="0">
            <color theme="4" tint="0.40000610370189521"/>
          </stop>
          <stop position="1">
            <color rgb="FF92D050"/>
          </stop>
        </gradientFill>
      </fill>
    </dxf>
    <dxf>
      <font>
        <strike/>
        <color theme="0" tint="-0.34998626667073579"/>
      </font>
      <fill>
        <patternFill>
          <bgColor theme="0" tint="-4.9989318521683403E-2"/>
        </patternFill>
      </fill>
    </dxf>
    <dxf>
      <fill>
        <patternFill>
          <bgColor theme="5" tint="0.79998168889431442"/>
        </patternFill>
      </fill>
    </dxf>
    <dxf>
      <fill>
        <gradientFill degree="45">
          <stop position="0">
            <color rgb="FF92D050"/>
          </stop>
          <stop position="1">
            <color theme="4"/>
          </stop>
        </gradientFill>
      </fill>
    </dxf>
    <dxf>
      <fill>
        <gradientFill degree="45">
          <stop position="0">
            <color rgb="FF92D050"/>
          </stop>
          <stop position="1">
            <color theme="0" tint="-0.1490218817712943"/>
          </stop>
        </gradientFill>
      </fill>
    </dxf>
    <dxf>
      <fill>
        <gradientFill degree="45">
          <stop position="0">
            <color theme="4" tint="0.40000610370189521"/>
          </stop>
          <stop position="1">
            <color theme="0" tint="-0.1490218817712943"/>
          </stop>
        </gradientFill>
      </fill>
    </dxf>
    <dxf>
      <fill>
        <patternFill>
          <bgColor theme="7" tint="0.39994506668294322"/>
        </patternFill>
      </fill>
    </dxf>
    <dxf>
      <fill>
        <patternFill>
          <bgColor theme="4" tint="0.39994506668294322"/>
        </patternFill>
      </fill>
    </dxf>
    <dxf>
      <fill>
        <patternFill>
          <bgColor rgb="FF92D050"/>
        </patternFill>
      </fill>
    </dxf>
    <dxf>
      <fill>
        <patternFill>
          <bgColor theme="0" tint="-0.14996795556505021"/>
        </patternFill>
      </fill>
    </dxf>
    <dxf>
      <fill>
        <gradientFill degree="45">
          <stop position="0">
            <color theme="4" tint="0.40000610370189521"/>
          </stop>
          <stop position="1">
            <color rgb="FF92D050"/>
          </stop>
        </gradientFill>
      </fill>
    </dxf>
    <dxf>
      <protection locked="1" hidden="1"/>
    </dxf>
    <dxf>
      <protection locked="1" hidden="1"/>
    </dxf>
    <dxf>
      <protection locked="1" hidden="1"/>
    </dxf>
    <dxf>
      <protection locked="1" hidden="1"/>
    </dxf>
    <dxf>
      <protection locked="1" hidden="1"/>
    </dxf>
    <dxf>
      <protection locked="1" hidden="1"/>
    </dxf>
    <dxf>
      <protection locked="1" hidden="1"/>
    </dxf>
    <dxf>
      <border outline="0">
        <left style="thin">
          <color rgb="FF7F7F7F"/>
        </left>
      </border>
    </dxf>
    <dxf>
      <protection locked="1" hidden="1"/>
    </dxf>
    <dxf>
      <protection locked="1" hidden="1"/>
    </dxf>
    <dxf>
      <font>
        <b val="0"/>
        <i val="0"/>
        <strike val="0"/>
        <condense val="0"/>
        <extend val="0"/>
        <outline val="0"/>
        <shadow val="0"/>
        <u val="none"/>
        <vertAlign val="baseline"/>
        <sz val="11"/>
        <color theme="1"/>
        <name val="Calibri"/>
        <family val="2"/>
        <scheme val="minor"/>
      </font>
      <fill>
        <patternFill patternType="solid">
          <fgColor theme="0" tint="-0.14999847407452621"/>
          <bgColor theme="0" tint="-0.14999847407452621"/>
        </patternFill>
      </fill>
      <alignment horizontal="left" vertical="bottom" textRotation="0" wrapText="1" indent="0" justifyLastLine="0" shrinkToFit="0" readingOrder="0"/>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alignment horizontal="general" vertical="bottom" textRotation="0" wrapText="1" indent="0" justifyLastLine="0" shrinkToFit="0" readingOrder="0"/>
      <protection locked="1" hidden="1"/>
    </dxf>
    <dxf>
      <alignment horizontal="general" vertical="bottom" textRotation="0" wrapText="1" indent="0" justifyLastLine="0" shrinkToFit="0" readingOrder="0"/>
      <protection locked="1" hidden="1"/>
    </dxf>
    <dxf>
      <alignment horizontal="general" vertical="bottom" textRotation="0" wrapText="1" indent="0" justifyLastLine="0" shrinkToFit="0" readingOrder="0"/>
      <protection locked="1" hidden="1"/>
    </dxf>
    <dxf>
      <protection locked="1" hidden="1"/>
    </dxf>
    <dxf>
      <protection locked="1" hidden="1"/>
    </dxf>
    <dxf>
      <protection locked="1" hidden="1"/>
    </dxf>
    <dxf>
      <font>
        <b val="0"/>
        <i val="0"/>
        <strike val="0"/>
        <condense val="0"/>
        <extend val="0"/>
        <outline val="0"/>
        <shadow val="0"/>
        <u val="none"/>
        <vertAlign val="baseline"/>
        <sz val="11"/>
        <color auto="1"/>
        <name val="Calibri"/>
        <scheme val="minor"/>
      </font>
      <fill>
        <patternFill patternType="solid">
          <fgColor indexed="64"/>
          <bgColor rgb="FFA8CED0"/>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border outline="0">
        <bottom style="medium">
          <color indexed="64"/>
        </bottom>
      </border>
    </dxf>
    <dxf>
      <font>
        <b val="0"/>
        <i val="0"/>
        <strike val="0"/>
        <condense val="0"/>
        <extend val="0"/>
        <outline val="0"/>
        <shadow val="0"/>
        <u val="none"/>
        <vertAlign val="baseline"/>
        <sz val="11"/>
        <color auto="1"/>
        <name val="Calibri"/>
        <scheme val="minor"/>
      </font>
      <fill>
        <patternFill patternType="solid">
          <fgColor indexed="64"/>
          <bgColor rgb="FFA8CED0"/>
        </patternFill>
      </fill>
      <alignment horizontal="general" vertical="bottom" textRotation="0" wrapText="1" indent="0" justifyLastLine="0" shrinkToFit="0" readingOrder="0"/>
      <protection locked="1" hidden="1"/>
    </dxf>
    <dxf>
      <protection locked="1" hidden="1"/>
    </dxf>
    <dxf>
      <font>
        <b val="0"/>
        <i val="0"/>
        <strike val="0"/>
        <condense val="0"/>
        <extend val="0"/>
        <outline val="0"/>
        <shadow val="0"/>
        <u val="none"/>
        <vertAlign val="baseline"/>
        <sz val="11"/>
        <color theme="1"/>
        <name val="Calibri"/>
        <scheme val="minor"/>
      </font>
      <protection locked="1" hidden="1"/>
    </dxf>
    <dxf>
      <font>
        <b val="0"/>
        <i val="0"/>
        <strike val="0"/>
        <condense val="0"/>
        <extend val="0"/>
        <outline val="0"/>
        <shadow val="0"/>
        <u val="none"/>
        <vertAlign val="baseline"/>
        <sz val="11"/>
        <color theme="1"/>
        <name val="Calibri"/>
        <scheme val="minor"/>
      </font>
      <protection locked="1" hidden="1"/>
    </dxf>
    <dxf>
      <font>
        <b val="0"/>
        <i val="0"/>
        <strike val="0"/>
        <condense val="0"/>
        <extend val="0"/>
        <outline val="0"/>
        <shadow val="0"/>
        <u val="none"/>
        <vertAlign val="baseline"/>
        <sz val="11"/>
        <color theme="1"/>
        <name val="Calibri"/>
        <scheme val="minor"/>
      </font>
      <protection locked="1" hidden="1"/>
    </dxf>
    <dxf>
      <protection locked="1" hidden="1"/>
    </dxf>
    <dxf>
      <protection locked="1" hidden="1"/>
    </dxf>
    <dxf>
      <protection locked="1" hidden="1"/>
    </dxf>
    <dxf>
      <font>
        <b val="0"/>
        <i val="0"/>
        <strike val="0"/>
        <condense val="0"/>
        <extend val="0"/>
        <outline val="0"/>
        <shadow val="0"/>
        <u val="none"/>
        <vertAlign val="baseline"/>
        <sz val="11"/>
        <color theme="1"/>
        <name val="Calibri"/>
        <scheme val="minor"/>
      </font>
      <protection locked="1" hidden="1"/>
    </dxf>
    <dxf>
      <font>
        <b val="0"/>
        <i val="0"/>
        <strike val="0"/>
        <condense val="0"/>
        <extend val="0"/>
        <outline val="0"/>
        <shadow val="0"/>
        <u val="none"/>
        <vertAlign val="baseline"/>
        <sz val="11"/>
        <color theme="1"/>
        <name val="Calibri"/>
        <scheme val="minor"/>
      </font>
      <protection locked="1" hidden="1"/>
    </dxf>
    <dxf>
      <font>
        <b val="0"/>
        <i val="0"/>
        <strike val="0"/>
        <condense val="0"/>
        <extend val="0"/>
        <outline val="0"/>
        <shadow val="0"/>
        <u val="none"/>
        <vertAlign val="baseline"/>
        <sz val="11"/>
        <color theme="1"/>
        <name val="Calibri"/>
        <scheme val="minor"/>
      </font>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alignment horizontal="general" vertical="bottom" textRotation="0" wrapText="1" indent="0" justifyLastLine="0" shrinkToFit="0" readingOrder="0"/>
      <protection locked="1" hidden="1"/>
    </dxf>
    <dxf>
      <alignment horizontal="general" vertical="bottom" textRotation="0" wrapText="1" indent="0" justifyLastLine="0" shrinkToFit="0" readingOrder="0"/>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alignment horizontal="general" vertical="bottom" textRotation="0" wrapText="1" indent="0" justifyLastLine="0" shrinkToFit="0" readingOrder="0"/>
      <protection locked="1" hidden="1"/>
    </dxf>
    <dxf>
      <alignment horizontal="general" vertical="bottom" textRotation="0" wrapText="1" indent="0" justifyLastLine="0" shrinkToFit="0" readingOrder="0"/>
      <protection locked="1" hidden="1"/>
    </dxf>
    <dxf>
      <protection locked="1" hidden="1"/>
    </dxf>
    <dxf>
      <protection locked="1" hidden="1"/>
    </dxf>
    <dxf>
      <border outline="0">
        <top style="thin">
          <color rgb="FF3F3F3F"/>
        </top>
      </border>
    </dxf>
    <dxf>
      <protection locked="1" hidden="1"/>
    </dxf>
    <dxf>
      <border outline="0">
        <bottom style="thin">
          <color rgb="FF3F3F3F"/>
        </bottom>
      </border>
    </dxf>
    <dxf>
      <font>
        <strike val="0"/>
        <outline val="0"/>
        <shadow val="0"/>
        <u val="none"/>
        <vertAlign val="baseline"/>
        <sz val="11"/>
        <color theme="0"/>
        <name val="Calibri"/>
        <scheme val="minor"/>
      </font>
      <fill>
        <patternFill patternType="solid">
          <fgColor indexed="64"/>
          <bgColor theme="1" tint="0.249977111117893"/>
        </patternFill>
      </fill>
      <protection locked="1" hidden="1"/>
    </dxf>
  </dxfs>
  <tableStyles count="0" defaultTableStyle="TableStyleMedium2" defaultPivotStyle="PivotStyleLight16"/>
  <colors>
    <mruColors>
      <color rgb="FFF09E0A"/>
      <color rgb="FFF7B43B"/>
      <color rgb="FFFFD1D1"/>
      <color rgb="FFA3E6F3"/>
      <color rgb="FFDCF7FC"/>
      <color rgb="FFC6F1FA"/>
      <color rgb="FFFFA7FF"/>
      <color rgb="FFFDD5D5"/>
      <color rgb="FFFFDDDD"/>
      <color rgb="FFFFE7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141319</xdr:colOff>
      <xdr:row>1</xdr:row>
      <xdr:rowOff>0</xdr:rowOff>
    </xdr:from>
    <xdr:to>
      <xdr:col>2</xdr:col>
      <xdr:colOff>764774</xdr:colOff>
      <xdr:row>4</xdr:row>
      <xdr:rowOff>167460</xdr:rowOff>
    </xdr:to>
    <xdr:pic>
      <xdr:nvPicPr>
        <xdr:cNvPr id="2" name="Grafik 1">
          <a:extLst>
            <a:ext uri="{FF2B5EF4-FFF2-40B4-BE49-F238E27FC236}">
              <a16:creationId xmlns:a16="http://schemas.microsoft.com/office/drawing/2014/main" id="{8726F5D8-0708-44D0-95C3-862DADDEBD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1319" y="0"/>
          <a:ext cx="2352502" cy="741038"/>
        </a:xfrm>
        <a:prstGeom prst="rect">
          <a:avLst/>
        </a:prstGeom>
      </xdr:spPr>
    </xdr:pic>
    <xdr:clientData/>
  </xdr:twoCellAnchor>
  <xdr:twoCellAnchor editAs="oneCell">
    <xdr:from>
      <xdr:col>3</xdr:col>
      <xdr:colOff>831275</xdr:colOff>
      <xdr:row>1</xdr:row>
      <xdr:rowOff>0</xdr:rowOff>
    </xdr:from>
    <xdr:to>
      <xdr:col>5</xdr:col>
      <xdr:colOff>482141</xdr:colOff>
      <xdr:row>5</xdr:row>
      <xdr:rowOff>17654</xdr:rowOff>
    </xdr:to>
    <xdr:pic>
      <xdr:nvPicPr>
        <xdr:cNvPr id="3" name="Grafik 2">
          <a:extLst>
            <a:ext uri="{FF2B5EF4-FFF2-40B4-BE49-F238E27FC236}">
              <a16:creationId xmlns:a16="http://schemas.microsoft.com/office/drawing/2014/main" id="{277D25EB-F23C-4C65-BA8B-2A8F5338004B}"/>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24846" y="0"/>
          <a:ext cx="1379913" cy="782425"/>
        </a:xfrm>
        <a:prstGeom prst="rect">
          <a:avLst/>
        </a:prstGeom>
      </xdr:spPr>
    </xdr:pic>
    <xdr:clientData/>
  </xdr:twoCellAnchor>
  <xdr:twoCellAnchor editAs="oneCell">
    <xdr:from>
      <xdr:col>2</xdr:col>
      <xdr:colOff>715638</xdr:colOff>
      <xdr:row>1</xdr:row>
      <xdr:rowOff>0</xdr:rowOff>
    </xdr:from>
    <xdr:to>
      <xdr:col>3</xdr:col>
      <xdr:colOff>748148</xdr:colOff>
      <xdr:row>4</xdr:row>
      <xdr:rowOff>183408</xdr:rowOff>
    </xdr:to>
    <xdr:pic>
      <xdr:nvPicPr>
        <xdr:cNvPr id="4" name="Grafik 3">
          <a:extLst>
            <a:ext uri="{FF2B5EF4-FFF2-40B4-BE49-F238E27FC236}">
              <a16:creationId xmlns:a16="http://schemas.microsoft.com/office/drawing/2014/main" id="{9CEA3D26-8A09-4AD1-A1F6-7B9B2726EAB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444685" y="0"/>
          <a:ext cx="897034" cy="756986"/>
        </a:xfrm>
        <a:prstGeom prst="rect">
          <a:avLst/>
        </a:prstGeom>
      </xdr:spPr>
    </xdr:pic>
    <xdr:clientData/>
  </xdr:twoCellAnchor>
  <xdr:twoCellAnchor editAs="oneCell">
    <xdr:from>
      <xdr:col>5</xdr:col>
      <xdr:colOff>292061</xdr:colOff>
      <xdr:row>1</xdr:row>
      <xdr:rowOff>0</xdr:rowOff>
    </xdr:from>
    <xdr:to>
      <xdr:col>9</xdr:col>
      <xdr:colOff>214205</xdr:colOff>
      <xdr:row>5</xdr:row>
      <xdr:rowOff>18567</xdr:rowOff>
    </xdr:to>
    <xdr:pic>
      <xdr:nvPicPr>
        <xdr:cNvPr id="5" name="Grafik 4">
          <a:extLst>
            <a:ext uri="{FF2B5EF4-FFF2-40B4-BE49-F238E27FC236}">
              <a16:creationId xmlns:a16="http://schemas.microsoft.com/office/drawing/2014/main" id="{F8326E93-40D2-4F9B-87A8-0BE384C1350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614679" y="0"/>
          <a:ext cx="3380239" cy="783338"/>
        </a:xfrm>
        <a:prstGeom prst="rect">
          <a:avLst/>
        </a:prstGeom>
      </xdr:spPr>
    </xdr:pic>
    <xdr:clientData/>
  </xdr:twoCellAnchor>
  <xdr:twoCellAnchor editAs="oneCell">
    <xdr:from>
      <xdr:col>2</xdr:col>
      <xdr:colOff>382388</xdr:colOff>
      <xdr:row>6</xdr:row>
      <xdr:rowOff>141308</xdr:rowOff>
    </xdr:from>
    <xdr:to>
      <xdr:col>7</xdr:col>
      <xdr:colOff>590206</xdr:colOff>
      <xdr:row>30</xdr:row>
      <xdr:rowOff>83118</xdr:rowOff>
    </xdr:to>
    <xdr:pic>
      <xdr:nvPicPr>
        <xdr:cNvPr id="6" name="Grafik 5">
          <a:extLst>
            <a:ext uri="{FF2B5EF4-FFF2-40B4-BE49-F238E27FC236}">
              <a16:creationId xmlns:a16="http://schemas.microsoft.com/office/drawing/2014/main" id="{B9E0ACBC-5CD7-42DB-8C96-773BBBC72F1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111435" y="1097272"/>
          <a:ext cx="4530436" cy="4530436"/>
        </a:xfrm>
        <a:prstGeom prst="rect">
          <a:avLst/>
        </a:prstGeom>
      </xdr:spPr>
    </xdr:pic>
    <xdr:clientData/>
  </xdr:twoCellAnchor>
  <xdr:twoCellAnchor>
    <xdr:from>
      <xdr:col>0</xdr:col>
      <xdr:colOff>241069</xdr:colOff>
      <xdr:row>32</xdr:row>
      <xdr:rowOff>83127</xdr:rowOff>
    </xdr:from>
    <xdr:to>
      <xdr:col>9</xdr:col>
      <xdr:colOff>735062</xdr:colOff>
      <xdr:row>76</xdr:row>
      <xdr:rowOff>1</xdr:rowOff>
    </xdr:to>
    <xdr:sp macro="" textlink="">
      <xdr:nvSpPr>
        <xdr:cNvPr id="7" name="Inhaltsplatzhalter 2">
          <a:extLst>
            <a:ext uri="{FF2B5EF4-FFF2-40B4-BE49-F238E27FC236}">
              <a16:creationId xmlns:a16="http://schemas.microsoft.com/office/drawing/2014/main" id="{EA26A824-4C2F-4EC8-A469-8FD14E788E62}"/>
            </a:ext>
          </a:extLst>
        </xdr:cNvPr>
        <xdr:cNvSpPr>
          <a:spLocks noGrp="1"/>
        </xdr:cNvSpPr>
      </xdr:nvSpPr>
      <xdr:spPr>
        <a:xfrm>
          <a:off x="241069" y="6010102"/>
          <a:ext cx="8274706" cy="8329354"/>
        </a:xfrm>
        <a:prstGeom prst="rect">
          <a:avLst/>
        </a:prstGeom>
      </xdr:spPr>
      <xdr:txBody>
        <a:bodyPr wrap="square" lIns="0" tIns="0" rIns="0" bIns="0"/>
        <a:lstStyle>
          <a:lvl1pPr marL="0" indent="0" algn="l" defTabSz="685800" rtl="0" eaLnBrk="1" latinLnBrk="0" hangingPunct="1">
            <a:lnSpc>
              <a:spcPct val="110000"/>
            </a:lnSpc>
            <a:spcBef>
              <a:spcPts val="450"/>
            </a:spcBef>
            <a:spcAft>
              <a:spcPts val="450"/>
            </a:spcAft>
            <a:buClr>
              <a:schemeClr val="accent1"/>
            </a:buClr>
            <a:buSzPct val="100000"/>
            <a:buFontTx/>
            <a:buNone/>
            <a:defRPr sz="1200" b="1" i="0" kern="1200">
              <a:solidFill>
                <a:schemeClr val="tx1"/>
              </a:solidFill>
              <a:latin typeface="Segoe UI" panose="020B0502040204020203" pitchFamily="34" charset="0"/>
              <a:ea typeface="Open Sans" panose="020B0606030504020204" pitchFamily="34" charset="0"/>
              <a:cs typeface="Segoe UI" panose="020B0502040204020203" pitchFamily="34" charset="0"/>
            </a:defRPr>
          </a:lvl1pPr>
          <a:lvl2pPr marL="0" indent="0" algn="l" defTabSz="685800" rtl="0" eaLnBrk="1" latinLnBrk="0" hangingPunct="1">
            <a:lnSpc>
              <a:spcPct val="110000"/>
            </a:lnSpc>
            <a:spcBef>
              <a:spcPts val="0"/>
            </a:spcBef>
            <a:spcAft>
              <a:spcPts val="600"/>
            </a:spcAft>
            <a:buClr>
              <a:schemeClr val="accent1"/>
            </a:buClr>
            <a:buSzPct val="100000"/>
            <a:buFontTx/>
            <a:buNone/>
            <a:defRPr sz="1200" b="0" i="0" kern="1200">
              <a:solidFill>
                <a:schemeClr val="tx1"/>
              </a:solidFill>
              <a:latin typeface="Segoe UI" panose="020B0502040204020203" pitchFamily="34" charset="0"/>
              <a:ea typeface="Open Sans" panose="020B0606030504020204" pitchFamily="34" charset="0"/>
              <a:cs typeface="Segoe UI" panose="020B0502040204020203" pitchFamily="34" charset="0"/>
            </a:defRPr>
          </a:lvl2pPr>
          <a:lvl3pPr marL="144000" indent="-144000" algn="l" defTabSz="685800" rtl="0" eaLnBrk="1" latinLnBrk="0" hangingPunct="1">
            <a:lnSpc>
              <a:spcPct val="110000"/>
            </a:lnSpc>
            <a:spcBef>
              <a:spcPts val="0"/>
            </a:spcBef>
            <a:spcAft>
              <a:spcPts val="500"/>
            </a:spcAft>
            <a:buClr>
              <a:schemeClr val="accent1"/>
            </a:buClr>
            <a:buSzPct val="100000"/>
            <a:buFont typeface="Arial" panose="020B0604020202020204" pitchFamily="34" charset="0"/>
            <a:buChar char="•"/>
            <a:defRPr sz="1200" b="0" i="0" kern="1200">
              <a:solidFill>
                <a:schemeClr val="tx1"/>
              </a:solidFill>
              <a:latin typeface="Segoe UI" panose="020B0502040204020203" pitchFamily="34" charset="0"/>
              <a:ea typeface="Open Sans" panose="020B0606030504020204" pitchFamily="34" charset="0"/>
              <a:cs typeface="Segoe UI" panose="020B0502040204020203" pitchFamily="34" charset="0"/>
            </a:defRPr>
          </a:lvl3pPr>
          <a:lvl4pPr marL="288000" indent="-144000" algn="l" defTabSz="685800" rtl="0" eaLnBrk="1" latinLnBrk="0" hangingPunct="1">
            <a:lnSpc>
              <a:spcPct val="110000"/>
            </a:lnSpc>
            <a:spcBef>
              <a:spcPts val="0"/>
            </a:spcBef>
            <a:spcAft>
              <a:spcPts val="500"/>
            </a:spcAft>
            <a:buClr>
              <a:schemeClr val="bg2">
                <a:lumMod val="75000"/>
              </a:schemeClr>
            </a:buClr>
            <a:buSzPct val="100000"/>
            <a:buFont typeface="Arial" panose="020B0604020202020204" pitchFamily="34" charset="0"/>
            <a:buChar char="•"/>
            <a:defRPr sz="1200" b="0" i="0" kern="1200">
              <a:solidFill>
                <a:schemeClr val="tx1"/>
              </a:solidFill>
              <a:latin typeface="Segoe UI" panose="020B0502040204020203" pitchFamily="34" charset="0"/>
              <a:ea typeface="Open Sans" panose="020B0606030504020204" pitchFamily="34" charset="0"/>
              <a:cs typeface="Segoe UI" panose="020B0502040204020203" pitchFamily="34" charset="0"/>
            </a:defRPr>
          </a:lvl4pPr>
          <a:lvl5pPr marL="432000" indent="-144000" algn="l" defTabSz="685800" rtl="0" eaLnBrk="1" latinLnBrk="0" hangingPunct="1">
            <a:lnSpc>
              <a:spcPct val="110000"/>
            </a:lnSpc>
            <a:spcBef>
              <a:spcPts val="0"/>
            </a:spcBef>
            <a:spcAft>
              <a:spcPts val="500"/>
            </a:spcAft>
            <a:buClr>
              <a:schemeClr val="accent1">
                <a:lumMod val="40000"/>
                <a:lumOff val="60000"/>
              </a:schemeClr>
            </a:buClr>
            <a:buSzPct val="110000"/>
            <a:buFont typeface="Arial" panose="020B0604020202020204" pitchFamily="34" charset="0"/>
            <a:buChar char="•"/>
            <a:defRPr lang="de-DE" sz="1200" b="0" i="0" kern="1200" dirty="0" smtClean="0">
              <a:solidFill>
                <a:schemeClr val="tx1"/>
              </a:solidFill>
              <a:latin typeface="Segoe UI" panose="020B0502040204020203" pitchFamily="34" charset="0"/>
              <a:ea typeface="Open Sans" panose="020B0606030504020204" pitchFamily="34" charset="0"/>
              <a:cs typeface="Segoe UI" panose="020B0502040204020203" pitchFamily="34" charset="0"/>
            </a:defRPr>
          </a:lvl5pPr>
          <a:lvl6pPr marL="540000" indent="-108000" algn="l" defTabSz="685800" rtl="0" eaLnBrk="1" latinLnBrk="0" hangingPunct="1">
            <a:lnSpc>
              <a:spcPct val="110000"/>
            </a:lnSpc>
            <a:spcBef>
              <a:spcPts val="0"/>
            </a:spcBef>
            <a:spcAft>
              <a:spcPts val="300"/>
            </a:spcAft>
            <a:buClr>
              <a:schemeClr val="tx1"/>
            </a:buClr>
            <a:buSzPct val="110000"/>
            <a:buFont typeface="Open Sans" panose="020B0606030504020204" pitchFamily="34" charset="0"/>
            <a:buChar char="-"/>
            <a:defRPr lang="de-DE" sz="1000" b="0" i="0" kern="1200" dirty="0" smtClean="0">
              <a:solidFill>
                <a:schemeClr val="tx1"/>
              </a:solidFill>
              <a:latin typeface="Segoe UI" panose="020B0502040204020203" pitchFamily="34" charset="0"/>
              <a:ea typeface="Open Sans" panose="020B0606030504020204" pitchFamily="34" charset="0"/>
              <a:cs typeface="Segoe UI" panose="020B0502040204020203" pitchFamily="34" charset="0"/>
            </a:defRPr>
          </a:lvl6pPr>
          <a:lvl7pPr marL="720000" indent="-144000" algn="l" defTabSz="685800" rtl="0" eaLnBrk="1" latinLnBrk="0" hangingPunct="1">
            <a:lnSpc>
              <a:spcPct val="110000"/>
            </a:lnSpc>
            <a:spcBef>
              <a:spcPts val="0"/>
            </a:spcBef>
            <a:spcAft>
              <a:spcPts val="300"/>
            </a:spcAft>
            <a:buClr>
              <a:schemeClr val="tx2"/>
            </a:buClr>
            <a:buSzPct val="110000"/>
            <a:buFont typeface="Arial"/>
            <a:buChar char="•"/>
            <a:defRPr lang="de-DE" sz="1200" b="0" i="0" kern="1200" dirty="0">
              <a:solidFill>
                <a:schemeClr val="tx1"/>
              </a:solidFill>
              <a:latin typeface="+mn-lt"/>
              <a:ea typeface="Arial" charset="0"/>
              <a:cs typeface="Arial" charset="0"/>
            </a:defRPr>
          </a:lvl7pPr>
          <a:lvl8pPr marL="720000" indent="-144000" algn="l" defTabSz="685800" rtl="0" eaLnBrk="1" latinLnBrk="0" hangingPunct="1">
            <a:lnSpc>
              <a:spcPct val="110000"/>
            </a:lnSpc>
            <a:spcBef>
              <a:spcPts val="0"/>
            </a:spcBef>
            <a:spcAft>
              <a:spcPts val="300"/>
            </a:spcAft>
            <a:buClr>
              <a:schemeClr val="tx2"/>
            </a:buClr>
            <a:buSzPct val="110000"/>
            <a:buFont typeface="Arial"/>
            <a:buChar char="•"/>
            <a:defRPr sz="1200" kern="1200">
              <a:solidFill>
                <a:schemeClr val="tx1"/>
              </a:solidFill>
              <a:latin typeface="+mn-lt"/>
              <a:ea typeface="+mn-ea"/>
              <a:cs typeface="+mn-cs"/>
            </a:defRPr>
          </a:lvl8pPr>
          <a:lvl9pPr marL="2914650" indent="-171450" algn="l" defTabSz="685800" rtl="0" eaLnBrk="1" latinLnBrk="0" hangingPunct="1">
            <a:lnSpc>
              <a:spcPct val="90000"/>
            </a:lnSpc>
            <a:spcBef>
              <a:spcPts val="375"/>
            </a:spcBef>
            <a:buFont typeface="Arial"/>
            <a:buChar char="•"/>
            <a:defRPr sz="1400" kern="1200">
              <a:solidFill>
                <a:schemeClr val="tx1"/>
              </a:solidFill>
              <a:latin typeface="+mn-lt"/>
              <a:ea typeface="+mn-ea"/>
              <a:cs typeface="+mn-cs"/>
            </a:defRPr>
          </a:lvl9pPr>
        </a:lstStyle>
        <a:p>
          <a:pPr marL="0" lvl="2" indent="0">
            <a:lnSpc>
              <a:spcPct val="120000"/>
            </a:lnSpc>
            <a:spcAft>
              <a:spcPts val="900"/>
            </a:spcAft>
            <a:buSzPct val="75000"/>
            <a:buNone/>
          </a:pPr>
          <a:r>
            <a:rPr lang="de-DE" sz="1400" b="1"/>
            <a:t>Ziel:</a:t>
          </a:r>
        </a:p>
        <a:p>
          <a:pPr lvl="2">
            <a:lnSpc>
              <a:spcPct val="120000"/>
            </a:lnSpc>
            <a:spcAft>
              <a:spcPts val="900"/>
            </a:spcAft>
            <a:buSzPct val="75000"/>
            <a:buFont typeface="Wingdings" panose="05000000000000000000" pitchFamily="2" charset="2"/>
            <a:buChar char=""/>
          </a:pPr>
          <a:r>
            <a:rPr lang="de-DE" sz="1400" b="1"/>
            <a:t>Automatisierte und standardisierte Wirkungsmessung</a:t>
          </a:r>
          <a:r>
            <a:rPr lang="de-DE" sz="1400"/>
            <a:t> von Umsetzungen der KLAR! Regionen</a:t>
          </a:r>
        </a:p>
        <a:p>
          <a:pPr lvl="2">
            <a:lnSpc>
              <a:spcPct val="120000"/>
            </a:lnSpc>
            <a:spcAft>
              <a:spcPts val="900"/>
            </a:spcAft>
            <a:buSzPct val="75000"/>
            <a:buFont typeface="Wingdings" panose="05000000000000000000" pitchFamily="2" charset="2"/>
            <a:buChar char=""/>
          </a:pPr>
          <a:r>
            <a:rPr lang="de-DE" sz="1400"/>
            <a:t>Verknüpfung der Maßnahmen mit </a:t>
          </a:r>
          <a:r>
            <a:rPr lang="de-DE" sz="1400" b="1"/>
            <a:t>Zielen der Österreichischen Anpassungsstrategie</a:t>
          </a:r>
        </a:p>
        <a:p>
          <a:pPr lvl="2">
            <a:lnSpc>
              <a:spcPct val="120000"/>
            </a:lnSpc>
            <a:spcAft>
              <a:spcPts val="900"/>
            </a:spcAft>
            <a:buSzPct val="75000"/>
            <a:buFont typeface="Wingdings" panose="05000000000000000000" pitchFamily="2" charset="2"/>
            <a:buChar char=""/>
          </a:pPr>
          <a:r>
            <a:rPr lang="de-DE" sz="1400" b="1"/>
            <a:t>Betrachtung aller Umsetzungen auf Arbeitspaketebene mit (messbaren) Leistungsindikatoren </a:t>
          </a:r>
          <a:r>
            <a:rPr lang="de-DE" sz="1400" b="0"/>
            <a:t>(kein</a:t>
          </a:r>
          <a:r>
            <a:rPr lang="de-DE" sz="1400" b="0" baseline="0"/>
            <a:t> Projektmanagement, Begleitende Arbeiten ohne direkter Klimawandelanpassung etc.)</a:t>
          </a:r>
        </a:p>
        <a:p>
          <a:pPr lvl="2">
            <a:lnSpc>
              <a:spcPct val="120000"/>
            </a:lnSpc>
            <a:spcAft>
              <a:spcPts val="900"/>
            </a:spcAft>
            <a:buSzPct val="75000"/>
            <a:buFont typeface="Wingdings" panose="05000000000000000000" pitchFamily="2" charset="2"/>
            <a:buChar char=""/>
          </a:pPr>
          <a:r>
            <a:rPr lang="de-DE" sz="1400" b="1" baseline="0"/>
            <a:t>Zuweisung von Standardmaßnahmen aus Maßnahmenkatalog </a:t>
          </a:r>
          <a:br>
            <a:rPr lang="de-DE" sz="1400" b="1" baseline="0"/>
          </a:br>
          <a:r>
            <a:rPr lang="de-DE" sz="1400" b="0" baseline="0"/>
            <a:t>für jede Umsetzung mit Leistungsindikatoren</a:t>
          </a:r>
          <a:endParaRPr lang="de-DE" sz="1400" b="0"/>
        </a:p>
        <a:p>
          <a:pPr lvl="2">
            <a:lnSpc>
              <a:spcPct val="120000"/>
            </a:lnSpc>
            <a:spcAft>
              <a:spcPts val="900"/>
            </a:spcAft>
            <a:buSzPct val="75000"/>
            <a:buFont typeface="Wingdings" panose="05000000000000000000" pitchFamily="2" charset="2"/>
            <a:buChar char=""/>
          </a:pPr>
          <a:r>
            <a:rPr lang="de-DE" sz="1400" b="1"/>
            <a:t>Unterteilung der Maßnahmen/Indikatoren </a:t>
          </a:r>
          <a:r>
            <a:rPr lang="de-DE" sz="1400" b="0"/>
            <a:t>in</a:t>
          </a:r>
        </a:p>
        <a:p>
          <a:pPr lvl="3">
            <a:lnSpc>
              <a:spcPct val="120000"/>
            </a:lnSpc>
            <a:spcAft>
              <a:spcPts val="900"/>
            </a:spcAft>
            <a:buFont typeface="Courier New" panose="02070309020205020404" pitchFamily="49" charset="0"/>
            <a:buChar char="o"/>
          </a:pPr>
          <a:r>
            <a:rPr lang="de-DE" sz="1400" b="1"/>
            <a:t>soft:</a:t>
          </a:r>
          <a:r>
            <a:rPr lang="de-DE" sz="1400"/>
            <a:t> ÖA, Bewusstseinsbildung, Vernetzung, Lobbying,</a:t>
          </a:r>
          <a:r>
            <a:rPr lang="de-DE" sz="1400" baseline="0"/>
            <a:t> Kommunikation etc</a:t>
          </a:r>
          <a:endParaRPr lang="de-DE" sz="1400"/>
        </a:p>
        <a:p>
          <a:pPr lvl="3">
            <a:lnSpc>
              <a:spcPct val="120000"/>
            </a:lnSpc>
            <a:spcAft>
              <a:spcPts val="900"/>
            </a:spcAft>
            <a:buFont typeface="Courier New" panose="02070309020205020404" pitchFamily="49" charset="0"/>
            <a:buChar char="o"/>
          </a:pPr>
          <a:r>
            <a:rPr lang="de-DE" sz="1400" b="1"/>
            <a:t>smart: </a:t>
          </a:r>
          <a:r>
            <a:rPr lang="de-DE" sz="1400" b="0"/>
            <a:t>Planungsmaßnahmen, Bildungsangebote, Analysen, Monitoring etc.</a:t>
          </a:r>
        </a:p>
        <a:p>
          <a:pPr lvl="3">
            <a:lnSpc>
              <a:spcPct val="120000"/>
            </a:lnSpc>
            <a:spcAft>
              <a:spcPts val="900"/>
            </a:spcAft>
            <a:buFont typeface="Courier New" panose="02070309020205020404" pitchFamily="49" charset="0"/>
            <a:buChar char="o"/>
          </a:pPr>
          <a:r>
            <a:rPr lang="de-DE" sz="1400" b="1"/>
            <a:t>physisch - blau, grün, grau:</a:t>
          </a:r>
          <a:r>
            <a:rPr lang="de-DE" sz="1400" b="1" baseline="0"/>
            <a:t> </a:t>
          </a:r>
          <a:r>
            <a:rPr lang="de-DE" sz="1400" b="0" baseline="0"/>
            <a:t>technische oder biologische</a:t>
          </a:r>
          <a:r>
            <a:rPr lang="de-DE" sz="1400" b="0"/>
            <a:t> </a:t>
          </a:r>
          <a:r>
            <a:rPr lang="de-DE" sz="1400"/>
            <a:t>Maßnahmen</a:t>
          </a:r>
        </a:p>
        <a:p>
          <a:pPr marL="0" lvl="2" indent="0">
            <a:lnSpc>
              <a:spcPct val="120000"/>
            </a:lnSpc>
            <a:spcAft>
              <a:spcPts val="900"/>
            </a:spcAft>
            <a:buSzPct val="75000"/>
            <a:buNone/>
          </a:pPr>
          <a:endParaRPr lang="de-DE" sz="1400" b="1"/>
        </a:p>
        <a:p>
          <a:pPr marL="0" lvl="2" indent="0">
            <a:lnSpc>
              <a:spcPct val="120000"/>
            </a:lnSpc>
            <a:spcAft>
              <a:spcPts val="900"/>
            </a:spcAft>
            <a:buSzPct val="75000"/>
            <a:buNone/>
          </a:pPr>
          <a:r>
            <a:rPr lang="de-DE" sz="1400" b="1"/>
            <a:t>Erwartung:</a:t>
          </a:r>
        </a:p>
        <a:p>
          <a:pPr lvl="2">
            <a:lnSpc>
              <a:spcPct val="120000"/>
            </a:lnSpc>
            <a:spcAft>
              <a:spcPts val="900"/>
            </a:spcAft>
            <a:buSzPct val="75000"/>
            <a:buFont typeface="Wingdings" panose="05000000000000000000" pitchFamily="2" charset="2"/>
            <a:buChar char=""/>
          </a:pPr>
          <a:r>
            <a:rPr lang="de-DE" sz="1400"/>
            <a:t>(Einfachere) Auswertbarkeit/Messbarkeit</a:t>
          </a:r>
        </a:p>
        <a:p>
          <a:pPr lvl="2">
            <a:lnSpc>
              <a:spcPct val="120000"/>
            </a:lnSpc>
            <a:spcAft>
              <a:spcPts val="900"/>
            </a:spcAft>
            <a:buSzPct val="75000"/>
            <a:buFont typeface="Wingdings" panose="05000000000000000000" pitchFamily="2" charset="2"/>
            <a:buChar char=""/>
          </a:pPr>
          <a:r>
            <a:rPr lang="de-DE" sz="1400"/>
            <a:t>KLAR! Programm-weite Vergleichbarkeit/Darstellbarkeit der Wirkung</a:t>
          </a:r>
        </a:p>
        <a:p>
          <a:pPr lvl="2">
            <a:lnSpc>
              <a:spcPct val="120000"/>
            </a:lnSpc>
            <a:spcAft>
              <a:spcPts val="900"/>
            </a:spcAft>
            <a:buSzPct val="75000"/>
            <a:buFont typeface="Wingdings" panose="05000000000000000000" pitchFamily="2" charset="2"/>
            <a:buChar char=""/>
          </a:pPr>
          <a:endParaRPr lang="de-DE" sz="1400" b="1">
            <a:sym typeface="Wingdings" panose="05000000000000000000" pitchFamily="2" charset="2"/>
          </a:endParaRPr>
        </a:p>
        <a:p>
          <a:pPr marL="0" lvl="2" indent="0">
            <a:lnSpc>
              <a:spcPct val="120000"/>
            </a:lnSpc>
            <a:spcAft>
              <a:spcPts val="900"/>
            </a:spcAft>
            <a:buSzPct val="75000"/>
            <a:buFontTx/>
            <a:buNone/>
          </a:pPr>
          <a:r>
            <a:rPr lang="de-DE" sz="1400" b="1">
              <a:sym typeface="Wingdings" panose="05000000000000000000" pitchFamily="2" charset="2"/>
            </a:rPr>
            <a:t>Umsetzung:</a:t>
          </a:r>
        </a:p>
        <a:p>
          <a:pPr lvl="2">
            <a:lnSpc>
              <a:spcPct val="120000"/>
            </a:lnSpc>
            <a:spcAft>
              <a:spcPts val="900"/>
            </a:spcAft>
            <a:buSzPct val="75000"/>
            <a:buFont typeface="Wingdings" panose="05000000000000000000" pitchFamily="2" charset="2"/>
            <a:buChar char=""/>
          </a:pPr>
          <a:r>
            <a:rPr lang="de-DE" sz="1400" b="0">
              <a:sym typeface="Wingdings" panose="05000000000000000000" pitchFamily="2" charset="2"/>
            </a:rPr>
            <a:t>Wirkungsdarstellung entlang </a:t>
          </a:r>
          <a:r>
            <a:rPr lang="de-DE" sz="1400" b="1">
              <a:sym typeface="Wingdings" panose="05000000000000000000" pitchFamily="2" charset="2"/>
            </a:rPr>
            <a:t>Input – Output – Outcome – Impact -</a:t>
          </a:r>
          <a:r>
            <a:rPr lang="de-DE" sz="1400" b="0">
              <a:sym typeface="Wingdings" panose="05000000000000000000" pitchFamily="2" charset="2"/>
            </a:rPr>
            <a:t>Pfad</a:t>
          </a: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DE" sz="1400" b="0">
            <a:sym typeface="Wingdings" panose="05000000000000000000" pitchFamily="2" charset="2"/>
          </a:endParaRPr>
        </a:p>
        <a:p>
          <a:pPr lvl="2">
            <a:lnSpc>
              <a:spcPct val="120000"/>
            </a:lnSpc>
            <a:spcAft>
              <a:spcPts val="900"/>
            </a:spcAft>
            <a:buSzPct val="75000"/>
            <a:buFont typeface="Wingdings" panose="05000000000000000000" pitchFamily="2" charset="2"/>
            <a:buChar char=""/>
          </a:pPr>
          <a:endParaRPr lang="de-AT" sz="1400" b="1"/>
        </a:p>
      </xdr:txBody>
    </xdr:sp>
    <xdr:clientData/>
  </xdr:twoCellAnchor>
  <xdr:twoCellAnchor editAs="oneCell">
    <xdr:from>
      <xdr:col>0</xdr:col>
      <xdr:colOff>174568</xdr:colOff>
      <xdr:row>63</xdr:row>
      <xdr:rowOff>141317</xdr:rowOff>
    </xdr:from>
    <xdr:to>
      <xdr:col>7</xdr:col>
      <xdr:colOff>384038</xdr:colOff>
      <xdr:row>76</xdr:row>
      <xdr:rowOff>131003</xdr:rowOff>
    </xdr:to>
    <xdr:pic>
      <xdr:nvPicPr>
        <xdr:cNvPr id="8" name="Grafik 7">
          <a:extLst>
            <a:ext uri="{FF2B5EF4-FFF2-40B4-BE49-F238E27FC236}">
              <a16:creationId xmlns:a16="http://schemas.microsoft.com/office/drawing/2014/main" id="{CA32493F-DAD8-4936-ABFB-26ED195C4E1B}"/>
            </a:ext>
          </a:extLst>
        </xdr:cNvPr>
        <xdr:cNvPicPr>
          <a:picLocks noChangeAspect="1"/>
        </xdr:cNvPicPr>
      </xdr:nvPicPr>
      <xdr:blipFill>
        <a:blip xmlns:r="http://schemas.openxmlformats.org/officeDocument/2006/relationships" r:embed="rId6"/>
        <a:stretch>
          <a:fillRect/>
        </a:stretch>
      </xdr:blipFill>
      <xdr:spPr>
        <a:xfrm>
          <a:off x="174568" y="12186459"/>
          <a:ext cx="6261135" cy="24751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J:\KLI.EN\F&#246;rderaktionen\2025\2025%20Anpassungsregionen%20KLAR\Einreichformulare%20aus%202024\klien_leistungsverzeichnis_klar_wf_2024%20TEST%20MONITORING.xlsx" TargetMode="External"/><Relationship Id="rId1" Type="http://schemas.openxmlformats.org/officeDocument/2006/relationships/externalLinkPath" Target="file:///\\umweltbundesamt.at\Projekte\KLI.EN\F&#246;rderaktionen\2025\2025%20Anpassungsregionen%20KLAR\Einreichformulare%20aus%202024\klien_leistungsverzeichnis_klar_wf_2024%20TEST%20MONITOR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emeindetabelle"/>
      <sheetName val="Projektkostentabelle"/>
      <sheetName val="Kofinanzierung durch KLAR"/>
      <sheetName val="Projektfinanzierung"/>
      <sheetName val="dropdown"/>
      <sheetName val="KLAR! Monitoring 2.0"/>
      <sheetName val="Indikatoren"/>
      <sheetName val="Standardmaßnahmen"/>
      <sheetName val="Handlungsempfehlungen NAS"/>
      <sheetName val="Stammdaten"/>
      <sheetName val="Hilfsformeln"/>
      <sheetName val="Gemeinden und EW"/>
      <sheetName val="klien_leistungsverzeichnis_klar"/>
    </sheetNames>
    <sheetDataSet>
      <sheetData sheetId="0">
        <row r="4">
          <cell r="E4" t="str">
            <v>Version 05/2025</v>
          </cell>
        </row>
      </sheetData>
      <sheetData sheetId="1">
        <row r="5">
          <cell r="E5" t="str">
            <v>Bucklige Welt - Wechselland</v>
          </cell>
        </row>
      </sheetData>
      <sheetData sheetId="2">
        <row r="7">
          <cell r="D7">
            <v>0</v>
          </cell>
        </row>
      </sheetData>
      <sheetData sheetId="3">
        <row r="19">
          <cell r="B19" t="str">
            <v/>
          </cell>
        </row>
      </sheetData>
      <sheetData sheetId="4" refreshError="1"/>
      <sheetData sheetId="5" refreshError="1"/>
      <sheetData sheetId="6" refreshError="1"/>
      <sheetData sheetId="7" refreshError="1"/>
      <sheetData sheetId="8" refreshError="1"/>
      <sheetData sheetId="9"/>
      <sheetData sheetId="10" refreshError="1"/>
      <sheetData sheetId="11">
        <row r="2">
          <cell r="A2">
            <v>10101</v>
          </cell>
        </row>
      </sheetData>
      <sheetData sheetId="12"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ktivitätsfelder" displayName="Aktivitätsfelder" ref="V4:V19" totalsRowShown="0" headerRowDxfId="127" dataDxfId="125" headerRowBorderDxfId="126" tableBorderDxfId="124">
  <autoFilter ref="V4:V19" xr:uid="{00000000-0009-0000-0100-000001000000}"/>
  <sortState xmlns:xlrd2="http://schemas.microsoft.com/office/spreadsheetml/2017/richdata2" ref="V5:V19">
    <sortCondition ref="V4:V19"/>
  </sortState>
  <tableColumns count="1">
    <tableColumn id="1" xr3:uid="{00000000-0010-0000-0000-000001000000}" name="Aktivitätsfelder NAS" dataDxfId="123"/>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Landwirtschaft" displayName="Landwirtschaft" ref="X4:X19" totalsRowShown="0" headerRowDxfId="122" dataDxfId="121">
  <autoFilter ref="X4:X19" xr:uid="{00000000-0009-0000-0100-000002000000}"/>
  <tableColumns count="1">
    <tableColumn id="1" xr3:uid="{00000000-0010-0000-0100-000001000000}" name="Landwirtschaft" dataDxfId="120"/>
  </tableColumns>
  <tableStyleInfo name="TableStyleMedium1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Forstwirtschaft" displayName="Forstwirtschaft" ref="Y4:Y19" totalsRowShown="0" headerRowDxfId="119" dataDxfId="118">
  <autoFilter ref="Y4:Y19" xr:uid="{00000000-0009-0000-0100-000003000000}"/>
  <tableColumns count="1">
    <tableColumn id="1" xr3:uid="{00000000-0010-0000-0200-000001000000}" name="Forstwirtschaft" dataDxfId="117"/>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Wasserwirtschaft" displayName="Wasserwirtschaft" ref="Z4:Z19" totalsRowShown="0" headerRowDxfId="116" dataDxfId="115">
  <autoFilter ref="Z4:Z19" xr:uid="{00000000-0009-0000-0100-000006000000}"/>
  <tableColumns count="1">
    <tableColumn id="1" xr3:uid="{00000000-0010-0000-0300-000001000000}" name="Wasserwirtschaft" dataDxfId="11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ourismus" displayName="Tourismus" ref="AA4:AA19" totalsRowShown="0" headerRowDxfId="113" dataDxfId="112">
  <autoFilter ref="AA4:AA19" xr:uid="{00000000-0009-0000-0100-000007000000}"/>
  <tableColumns count="1">
    <tableColumn id="1" xr3:uid="{00000000-0010-0000-0400-000001000000}" name="Tourismus" dataDxfId="111"/>
  </tableColumns>
  <tableStyleInfo name="TableStyleMedium1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Energie" displayName="Energie" ref="AB4:AB19" totalsRowShown="0" headerRowDxfId="110" dataDxfId="109">
  <autoFilter ref="AB4:AB19" xr:uid="{00000000-0009-0000-0100-000008000000}"/>
  <tableColumns count="1">
    <tableColumn id="1" xr3:uid="{00000000-0010-0000-0500-000001000000}" name="Energie" dataDxfId="108"/>
  </tableColumns>
  <tableStyleInfo name="TableStyleMedium10"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Bauen" displayName="Bauen" ref="AC4:AC19" totalsRowShown="0" headerRowDxfId="107" dataDxfId="106">
  <autoFilter ref="AC4:AC19" xr:uid="{00000000-0009-0000-0100-000009000000}"/>
  <tableColumns count="1">
    <tableColumn id="1" xr3:uid="{00000000-0010-0000-0600-000001000000}" name="Bauen und Wohnen" dataDxfId="105"/>
  </tableColumns>
  <tableStyleInfo name="TableStyleMedium1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Naturgefahren" displayName="Naturgefahren" ref="AD4:AD19" totalsRowShown="0" headerRowDxfId="104" dataDxfId="103">
  <autoFilter ref="AD4:AD19" xr:uid="{00000000-0009-0000-0100-00000A000000}"/>
  <tableColumns count="1">
    <tableColumn id="1" xr3:uid="{00000000-0010-0000-0700-000001000000}" name="Schutz vor Naturgefahren" dataDxfId="102"/>
  </tableColumns>
  <tableStyleInfo name="TableStyleMedium10"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Katastrophenmanagement" displayName="Katastrophenmanagement" ref="AE4:AE19" totalsRowShown="0" headerRowDxfId="101" dataDxfId="100">
  <autoFilter ref="AE4:AE19" xr:uid="{00000000-0009-0000-0100-00000B000000}"/>
  <tableColumns count="1">
    <tableColumn id="1" xr3:uid="{00000000-0010-0000-0800-000001000000}" name="Krisen- und Katastrophenmanagement" dataDxfId="99"/>
  </tableColumns>
  <tableStyleInfo name="TableStyleMedium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Gesundheit" displayName="Gesundheit" ref="AF4:AF19" totalsRowShown="0" headerRowDxfId="98" dataDxfId="97">
  <autoFilter ref="AF4:AF19" xr:uid="{00000000-0009-0000-0100-00000C000000}"/>
  <tableColumns count="1">
    <tableColumn id="1" xr3:uid="{00000000-0010-0000-0900-000001000000}" name="Gesundheit" dataDxfId="96"/>
  </tableColumns>
  <tableStyleInfo name="TableStyleMedium1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Ökosysteme" displayName="Ökosysteme" ref="AG4:AG19" totalsRowShown="0" headerRowDxfId="95" dataDxfId="94">
  <autoFilter ref="AG4:AG19" xr:uid="{00000000-0009-0000-0100-00000D000000}"/>
  <tableColumns count="1">
    <tableColumn id="1" xr3:uid="{00000000-0010-0000-0A00-000001000000}" name="Ökosysteme &amp; Biodiversität" dataDxfId="93"/>
  </tableColumns>
  <tableStyleInfo name="TableStyleMedium14"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Verkehrsinfrastruktur" displayName="Verkehrsinfrastruktur" ref="AH4:AH19" totalsRowShown="0" headerRowDxfId="92" dataDxfId="91">
  <autoFilter ref="AH4:AH19" xr:uid="{00000000-0009-0000-0100-00000E000000}"/>
  <tableColumns count="1">
    <tableColumn id="1" xr3:uid="{00000000-0010-0000-0B00-000001000000}" name="Verkehrsinfrastruktur &amp; Mobilität" dataDxfId="90"/>
  </tableColumns>
  <tableStyleInfo name="TableStyleMedium10"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Raumordnung" displayName="Raumordnung" ref="AI4:AI19" totalsRowShown="0" headerRowDxfId="89" dataDxfId="88">
  <autoFilter ref="AI4:AI19" xr:uid="{00000000-0009-0000-0100-00000F000000}"/>
  <tableColumns count="1">
    <tableColumn id="1" xr3:uid="{00000000-0010-0000-0C00-000001000000}" name="Raumordnung" dataDxfId="87"/>
  </tableColumns>
  <tableStyleInfo name="TableStyleMedium13"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D000000}" name="Wirtschaft" displayName="Wirtschaft" ref="AJ4:AJ19" totalsRowShown="0" headerRowDxfId="86" dataDxfId="85">
  <autoFilter ref="AJ4:AJ19" xr:uid="{00000000-0009-0000-0100-000010000000}"/>
  <tableColumns count="1">
    <tableColumn id="1" xr3:uid="{00000000-0010-0000-0D00-000001000000}" name="Wirtschaft" dataDxfId="84"/>
  </tableColumns>
  <tableStyleInfo name="TableStyleMedium1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E000000}" name="Stadt" displayName="Stadt" ref="AK4:AK19" totalsRowShown="0" headerRowDxfId="83" dataDxfId="82">
  <autoFilter ref="AK4:AK19" xr:uid="{00000000-0009-0000-0100-000011000000}"/>
  <tableColumns count="1">
    <tableColumn id="1" xr3:uid="{00000000-0010-0000-0E00-000001000000}" name="Stadt - urbane Frei- &amp; Grünräume" dataDxfId="81"/>
  </tableColumns>
  <tableStyleInfo name="TableStyleMedium14"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F000000}" name="Wirkungsstufe" displayName="Wirkungsstufe" ref="P4:P9" totalsRowShown="0" headerRowDxfId="80" dataDxfId="79">
  <autoFilter ref="P4:P9" xr:uid="{00000000-0009-0000-0100-000005000000}"/>
  <tableColumns count="1">
    <tableColumn id="1" xr3:uid="{00000000-0010-0000-0F00-000001000000}" name="Wirkungsstufe" dataDxfId="78"/>
  </tableColumns>
  <tableStyleInfo name="TableStyleMedium1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0000000}" name="Maßnahmentyp" displayName="Maßnahmentyp" ref="Q4:Q14" totalsRowShown="0" headerRowDxfId="77" dataDxfId="76">
  <autoFilter ref="Q4:Q14" xr:uid="{00000000-0009-0000-0100-000012000000}"/>
  <tableColumns count="1">
    <tableColumn id="1" xr3:uid="{00000000-0010-0000-1000-000001000000}" name="Maßnahmentyp" dataDxfId="75"/>
  </tableColumns>
  <tableStyleInfo name="TableStyleMedium17"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1000000}" name="Status" displayName="Status" ref="L4:L8" totalsRowShown="0" headerRowDxfId="74" dataDxfId="73">
  <autoFilter ref="L4:L8" xr:uid="{00000000-0009-0000-0100-000013000000}"/>
  <tableColumns count="1">
    <tableColumn id="1" xr3:uid="{00000000-0010-0000-1100-000001000000}" name="Status" dataDxfId="72"/>
  </tableColumns>
  <tableStyleInfo name="TableStyleMedium8"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2000000}" name="Umsetzungsjahr" displayName="Umsetzungsjahr" ref="M4:M29" totalsRowShown="0" headerRowDxfId="71" dataDxfId="70">
  <autoFilter ref="M4:M29" xr:uid="{00000000-0009-0000-0100-000014000000}"/>
  <tableColumns count="1">
    <tableColumn id="1" xr3:uid="{00000000-0010-0000-1200-000001000000}" name="Umsetzungsjahr/Implementiert seit" dataDxfId="69"/>
  </tableColumns>
  <tableStyleInfo name="TableStyleMedium16"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14000000}" name="Prozentsatz" displayName="Prozentsatz" ref="E4:E106" totalsRowShown="0" headerRowDxfId="68" dataDxfId="67">
  <autoFilter ref="E4:E106" xr:uid="{00000000-0009-0000-0100-000004000000}"/>
  <tableColumns count="1">
    <tableColumn id="1" xr3:uid="{00000000-0010-0000-1400-000001000000}" name="Prozentsatz" dataDxfId="66"/>
  </tableColumns>
  <tableStyleInfo name="TableStyleLight3"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5000000}" name="Umsetzungsphase" displayName="Umsetzungsphase" ref="N4:N12" totalsRowShown="0" headerRowDxfId="65" dataDxfId="64">
  <autoFilter ref="N4:N12" xr:uid="{00000000-0009-0000-0100-000017000000}"/>
  <tableColumns count="1">
    <tableColumn id="1" xr3:uid="{00000000-0010-0000-1500-000001000000}" name="KLAR! Umsetzungsphase" dataDxfId="63"/>
  </tableColumns>
  <tableStyleInfo name="TableStyleMedium5"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6000000}" name="Einheiten" displayName="Einheiten" ref="G4:G27" totalsRowShown="0" headerRowDxfId="62" dataDxfId="61">
  <autoFilter ref="G4:G27" xr:uid="{00000000-0009-0000-0100-000016000000}"/>
  <sortState xmlns:xlrd2="http://schemas.microsoft.com/office/spreadsheetml/2017/richdata2" ref="G5:G28">
    <sortCondition ref="G4:G28"/>
  </sortState>
  <tableColumns count="1">
    <tableColumn id="1" xr3:uid="{00000000-0010-0000-1600-000001000000}" name="Einheiten" dataDxfId="60"/>
  </tableColumns>
  <tableStyleInfo name="TableStyleLight7"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7000000}" name="Output1Soft" displayName="Output1Soft" ref="S4:S17" totalsRowShown="0" headerRowDxfId="59" dataDxfId="58" tableBorderDxfId="57">
  <autoFilter ref="S4:S17" xr:uid="{00000000-0009-0000-0100-000019000000}"/>
  <sortState xmlns:xlrd2="http://schemas.microsoft.com/office/spreadsheetml/2017/richdata2" ref="S5:S17">
    <sortCondition ref="S5:S17"/>
  </sortState>
  <tableColumns count="1">
    <tableColumn id="1" xr3:uid="{00000000-0010-0000-1700-000001000000}" name="Output 1 soft" dataDxfId="56"/>
  </tableColumns>
  <tableStyleInfo name="TableStyleLight6"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8000000}" name="Output1individuell" displayName="Output1individuell" ref="T4:T37" totalsRowShown="0" headerRowDxfId="55" dataDxfId="54">
  <autoFilter ref="T4:T37" xr:uid="{00000000-0009-0000-0100-00001A000000}"/>
  <sortState xmlns:xlrd2="http://schemas.microsoft.com/office/spreadsheetml/2017/richdata2" ref="T5:T37">
    <sortCondition ref="T4:T37"/>
  </sortState>
  <tableColumns count="1">
    <tableColumn id="1" xr3:uid="{00000000-0010-0000-1800-000001000000}" name="Output 1 individuell" dataDxfId="53"/>
  </tableColumns>
  <tableStyleInfo name="TableStyleLight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9000000}" name="Maßnahmenkategorie" displayName="Maßnahmenkategorie" ref="K4:K7" totalsRowShown="0" headerRowDxfId="52" dataDxfId="51">
  <autoFilter ref="K4:K7" xr:uid="{00000000-0009-0000-0100-00001B000000}"/>
  <sortState xmlns:xlrd2="http://schemas.microsoft.com/office/spreadsheetml/2017/richdata2" ref="K5:K8">
    <sortCondition descending="1" ref="K4:K8"/>
  </sortState>
  <tableColumns count="1">
    <tableColumn id="1" xr3:uid="{00000000-0010-0000-1900-000001000000}" name="Maßnahmen-Kategorie" dataDxfId="50"/>
  </tableColumns>
  <tableStyleInfo name="TableStyleMedium5"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A000000}" name="Klimawandelfolge" displayName="Klimawandelfolge" ref="AM4:AM21" totalsRowShown="0" headerRowDxfId="49" dataDxfId="48">
  <autoFilter ref="AM4:AM21" xr:uid="{00000000-0009-0000-0100-00001C000000}"/>
  <sortState xmlns:xlrd2="http://schemas.microsoft.com/office/spreadsheetml/2017/richdata2" ref="AM5:AM22">
    <sortCondition ref="AM4:AM22"/>
  </sortState>
  <tableColumns count="1">
    <tableColumn id="1" xr3:uid="{00000000-0010-0000-1A00-000001000000}" name="Klimawandelfolge" dataDxfId="47"/>
  </tableColumns>
  <tableStyleInfo name="TableStyleMedium5"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B000000}" name="Wert" displayName="Wert" ref="H4:H6" totalsRowShown="0" headerRowDxfId="46" dataDxfId="45">
  <autoFilter ref="H4:H6" xr:uid="{00000000-0009-0000-0100-00001F000000}"/>
  <sortState xmlns:xlrd2="http://schemas.microsoft.com/office/spreadsheetml/2017/richdata2" ref="H5:H6">
    <sortCondition ref="H4:H6"/>
  </sortState>
  <tableColumns count="1">
    <tableColumn id="1" xr3:uid="{00000000-0010-0000-1B00-000001000000}" name="Wert" dataDxfId="44"/>
  </tableColumns>
  <tableStyleInfo name="TableStyleMedium5"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9D99BDF5-02D7-498B-8434-41158F13C753}" name="Region" displayName="Region" ref="I4:J107" totalsRowShown="0">
  <autoFilter ref="I4:J107" xr:uid="{9D99BDF5-02D7-498B-8434-41158F13C753}"/>
  <sortState xmlns:xlrd2="http://schemas.microsoft.com/office/spreadsheetml/2017/richdata2" ref="I5:J107">
    <sortCondition ref="I4:I107"/>
  </sortState>
  <tableColumns count="2">
    <tableColumn id="1" xr3:uid="{AC30EC08-184A-4C23-AEC1-546FD8F41204}" name="Regionsname" dataDxfId="43"/>
    <tableColumn id="2" xr3:uid="{7968E5ED-ECAC-4583-A3D5-635576C80D57}" name="KLAR! ID - Serviceplattform" dataDxfId="42"/>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C000000}" name="Suchtreffer" displayName="Suchtreffer" ref="E1:E251" totalsRowShown="0" headerRowDxfId="41" dataDxfId="40" tableBorderDxfId="39">
  <autoFilter ref="E1:E251" xr:uid="{00000000-0009-0000-0100-000018000000}"/>
  <tableColumns count="1">
    <tableColumn id="1" xr3:uid="{00000000-0010-0000-1C00-000001000000}" name="Suchtreffer" dataDxfId="38">
      <calculatedColumnFormula>IFERROR(INDEX(Standardmaßnahmen!B:B,SMALL(D$2:D$250,ROW(Standardmaßnahmen!B1))),"")</calculatedColumnFormula>
    </tableColumn>
  </tableColumns>
  <tableStyleInfo name="TableStyleLight3"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D000000}" name="VorschlagOutcome1" displayName="VorschlagOutcome1" ref="G1:G71" totalsRowShown="0" headerRowDxfId="37" dataDxfId="36">
  <autoFilter ref="G1:G71" xr:uid="{00000000-0009-0000-0100-00001D000000}"/>
  <tableColumns count="1">
    <tableColumn id="1" xr3:uid="{00000000-0010-0000-1D00-000001000000}" name="VorschlagOutcome1" dataDxfId="35">
      <calculatedColumnFormula>VLOOKUP(Indikatoren!I7,Standardmaßnahmen!B$2:EN$250,142,FALSE)</calculatedColumnFormula>
    </tableColumn>
  </tableColumns>
  <tableStyleInfo name="TableStyleLight1"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E000000}" name="Dummy" displayName="Dummy" ref="H1:H2" totalsRowShown="0" headerRowDxfId="34" dataDxfId="33">
  <autoFilter ref="H1:H2" xr:uid="{00000000-0009-0000-0100-00001E000000}"/>
  <tableColumns count="1">
    <tableColumn id="1" xr3:uid="{00000000-0010-0000-1E00-000001000000}" name="Dummy" dataDxfId="32"/>
  </tableColumns>
  <tableStyleInfo name="TableStyleMedium10"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18" Type="http://schemas.openxmlformats.org/officeDocument/2006/relationships/table" Target="../tables/table17.xml"/><Relationship Id="rId26" Type="http://schemas.openxmlformats.org/officeDocument/2006/relationships/table" Target="../tables/table25.xml"/><Relationship Id="rId3" Type="http://schemas.openxmlformats.org/officeDocument/2006/relationships/table" Target="../tables/table2.xml"/><Relationship Id="rId21" Type="http://schemas.openxmlformats.org/officeDocument/2006/relationships/table" Target="../tables/table20.xml"/><Relationship Id="rId7" Type="http://schemas.openxmlformats.org/officeDocument/2006/relationships/table" Target="../tables/table6.xml"/><Relationship Id="rId12" Type="http://schemas.openxmlformats.org/officeDocument/2006/relationships/table" Target="../tables/table11.xml"/><Relationship Id="rId17" Type="http://schemas.openxmlformats.org/officeDocument/2006/relationships/table" Target="../tables/table16.xml"/><Relationship Id="rId25" Type="http://schemas.openxmlformats.org/officeDocument/2006/relationships/table" Target="../tables/table24.xml"/><Relationship Id="rId2" Type="http://schemas.openxmlformats.org/officeDocument/2006/relationships/table" Target="../tables/table1.xml"/><Relationship Id="rId16" Type="http://schemas.openxmlformats.org/officeDocument/2006/relationships/table" Target="../tables/table15.xml"/><Relationship Id="rId20" Type="http://schemas.openxmlformats.org/officeDocument/2006/relationships/table" Target="../tables/table19.xml"/><Relationship Id="rId29" Type="http://schemas.openxmlformats.org/officeDocument/2006/relationships/table" Target="../tables/table28.xml"/><Relationship Id="rId1" Type="http://schemas.openxmlformats.org/officeDocument/2006/relationships/printerSettings" Target="../printerSettings/printerSettings6.bin"/><Relationship Id="rId6" Type="http://schemas.openxmlformats.org/officeDocument/2006/relationships/table" Target="../tables/table5.xml"/><Relationship Id="rId11" Type="http://schemas.openxmlformats.org/officeDocument/2006/relationships/table" Target="../tables/table10.xml"/><Relationship Id="rId24" Type="http://schemas.openxmlformats.org/officeDocument/2006/relationships/table" Target="../tables/table23.xml"/><Relationship Id="rId5" Type="http://schemas.openxmlformats.org/officeDocument/2006/relationships/table" Target="../tables/table4.xml"/><Relationship Id="rId15" Type="http://schemas.openxmlformats.org/officeDocument/2006/relationships/table" Target="../tables/table14.xml"/><Relationship Id="rId23" Type="http://schemas.openxmlformats.org/officeDocument/2006/relationships/table" Target="../tables/table22.xml"/><Relationship Id="rId28" Type="http://schemas.openxmlformats.org/officeDocument/2006/relationships/table" Target="../tables/table27.xml"/><Relationship Id="rId10" Type="http://schemas.openxmlformats.org/officeDocument/2006/relationships/table" Target="../tables/table9.xml"/><Relationship Id="rId19" Type="http://schemas.openxmlformats.org/officeDocument/2006/relationships/table" Target="../tables/table18.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 Id="rId22" Type="http://schemas.openxmlformats.org/officeDocument/2006/relationships/table" Target="../tables/table21.xml"/><Relationship Id="rId27" Type="http://schemas.openxmlformats.org/officeDocument/2006/relationships/table" Target="../tables/table26.xml"/></Relationships>
</file>

<file path=xl/worksheets/_rels/sheet7.xml.rels><?xml version="1.0" encoding="UTF-8" standalone="yes"?>
<Relationships xmlns="http://schemas.openxmlformats.org/package/2006/relationships"><Relationship Id="rId3" Type="http://schemas.openxmlformats.org/officeDocument/2006/relationships/table" Target="../tables/table29.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6" Type="http://schemas.openxmlformats.org/officeDocument/2006/relationships/comments" Target="../comments2.xml"/><Relationship Id="rId5" Type="http://schemas.openxmlformats.org/officeDocument/2006/relationships/table" Target="../tables/table31.xml"/><Relationship Id="rId4" Type="http://schemas.openxmlformats.org/officeDocument/2006/relationships/table" Target="../tables/table3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6FCA1-FD88-4A37-91FB-34F5A64AE9E3}">
  <dimension ref="A1:J80"/>
  <sheetViews>
    <sheetView showGridLines="0" tabSelected="1" zoomScaleNormal="100" workbookViewId="0">
      <selection activeCell="A81" sqref="A81:XFD1048576"/>
    </sheetView>
  </sheetViews>
  <sheetFormatPr baseColWidth="10" defaultColWidth="0" defaultRowHeight="15" zeroHeight="1"/>
  <cols>
    <col min="1" max="10" width="11.5703125" customWidth="1"/>
    <col min="11" max="16384" width="11.5703125" hidden="1"/>
  </cols>
  <sheetData>
    <row r="1"/>
    <row r="2"/>
    <row r="3"/>
    <row r="4"/>
    <row r="5"/>
    <row r="6"/>
    <row r="7"/>
    <row r="8"/>
    <row r="9"/>
    <row r="10"/>
    <row r="11"/>
    <row r="12"/>
    <row r="13"/>
    <row r="14"/>
    <row r="15"/>
    <row r="16"/>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sheetData>
  <sheetProtection sheet="1" objects="1" scenarios="1"/>
  <pageMargins left="0.70866141732283472" right="0.70866141732283472" top="0.78740157480314965" bottom="0.78740157480314965" header="0.31496062992125984" footer="0.31496062992125984"/>
  <pageSetup paperSize="9" scale="64" orientation="portrait" verticalDpi="0" r:id="rId1"/>
  <headerFooter>
    <oddFooter>&amp;LVersion 12/2025&amp;R&amp;P von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058B-4E7C-4AD9-80D3-1FD1869E79DC}">
  <dimension ref="A1:G2119"/>
  <sheetViews>
    <sheetView workbookViewId="0"/>
  </sheetViews>
  <sheetFormatPr baseColWidth="10" defaultColWidth="11.42578125" defaultRowHeight="14.25"/>
  <cols>
    <col min="1" max="1" width="14.85546875" style="12" customWidth="1"/>
    <col min="2" max="2" width="16" style="12" customWidth="1"/>
    <col min="3" max="3" width="16.42578125" style="12" customWidth="1"/>
    <col min="4" max="4" width="12.85546875" style="12" customWidth="1"/>
    <col min="5" max="5" width="11.42578125" style="12"/>
    <col min="6" max="6" width="89.28515625" style="12" customWidth="1"/>
    <col min="7" max="7" width="64.5703125" style="12" customWidth="1"/>
    <col min="8" max="16384" width="11.42578125" style="12"/>
  </cols>
  <sheetData>
    <row r="1" spans="1:7" ht="26.25" customHeight="1">
      <c r="A1" s="27" t="s">
        <v>848</v>
      </c>
      <c r="B1" s="27" t="s">
        <v>849</v>
      </c>
      <c r="C1" s="28" t="s">
        <v>850</v>
      </c>
      <c r="D1" s="29" t="s">
        <v>2960</v>
      </c>
      <c r="E1" s="30" t="s">
        <v>848</v>
      </c>
      <c r="F1" s="31" t="s">
        <v>2961</v>
      </c>
      <c r="G1" s="13"/>
    </row>
    <row r="2" spans="1:7" ht="15">
      <c r="A2" s="32">
        <v>10101</v>
      </c>
      <c r="B2" s="32" t="s">
        <v>851</v>
      </c>
      <c r="C2" s="15" t="s">
        <v>852</v>
      </c>
      <c r="D2" s="32">
        <v>16118</v>
      </c>
      <c r="E2" s="32">
        <v>10101</v>
      </c>
      <c r="F2"/>
      <c r="G2" s="17"/>
    </row>
    <row r="3" spans="1:7" ht="15">
      <c r="A3" s="32">
        <v>10201</v>
      </c>
      <c r="B3" s="32" t="s">
        <v>853</v>
      </c>
      <c r="C3" s="15" t="s">
        <v>852</v>
      </c>
      <c r="D3" s="32">
        <v>1933</v>
      </c>
      <c r="E3" s="32">
        <v>10201</v>
      </c>
      <c r="F3"/>
      <c r="G3" s="17"/>
    </row>
    <row r="4" spans="1:7" ht="15">
      <c r="A4" s="32">
        <v>10301</v>
      </c>
      <c r="B4" s="32" t="s">
        <v>854</v>
      </c>
      <c r="C4" s="15" t="s">
        <v>852</v>
      </c>
      <c r="D4" s="32">
        <v>1943</v>
      </c>
      <c r="E4" s="32">
        <v>10301</v>
      </c>
      <c r="F4"/>
      <c r="G4" s="17"/>
    </row>
    <row r="5" spans="1:7" ht="15">
      <c r="A5" s="32">
        <v>10302</v>
      </c>
      <c r="B5" s="32" t="s">
        <v>855</v>
      </c>
      <c r="C5" s="15" t="s">
        <v>852</v>
      </c>
      <c r="D5" s="32">
        <v>1881</v>
      </c>
      <c r="E5" s="32">
        <v>10302</v>
      </c>
      <c r="F5"/>
      <c r="G5" s="17"/>
    </row>
    <row r="6" spans="1:7" ht="15">
      <c r="A6" s="32">
        <v>10303</v>
      </c>
      <c r="B6" s="32" t="s">
        <v>856</v>
      </c>
      <c r="C6" s="15" t="s">
        <v>852</v>
      </c>
      <c r="D6" s="32">
        <v>2078</v>
      </c>
      <c r="E6" s="32">
        <v>10303</v>
      </c>
      <c r="F6"/>
      <c r="G6" s="17"/>
    </row>
    <row r="7" spans="1:7" ht="15">
      <c r="A7" s="32">
        <v>10304</v>
      </c>
      <c r="B7" s="32" t="s">
        <v>857</v>
      </c>
      <c r="C7" s="15" t="s">
        <v>852</v>
      </c>
      <c r="D7" s="32">
        <v>3323</v>
      </c>
      <c r="E7" s="32">
        <v>10304</v>
      </c>
      <c r="F7"/>
      <c r="G7" s="17"/>
    </row>
    <row r="8" spans="1:7" ht="15">
      <c r="A8" s="32">
        <v>10305</v>
      </c>
      <c r="B8" s="32" t="s">
        <v>858</v>
      </c>
      <c r="C8" s="15" t="s">
        <v>852</v>
      </c>
      <c r="D8" s="32">
        <v>1203</v>
      </c>
      <c r="E8" s="32">
        <v>10305</v>
      </c>
      <c r="F8"/>
      <c r="G8" s="17"/>
    </row>
    <row r="9" spans="1:7" ht="15">
      <c r="A9" s="32">
        <v>10306</v>
      </c>
      <c r="B9" s="32" t="s">
        <v>859</v>
      </c>
      <c r="C9" s="15" t="s">
        <v>852</v>
      </c>
      <c r="D9" s="32">
        <v>1258</v>
      </c>
      <c r="E9" s="32">
        <v>10306</v>
      </c>
      <c r="F9"/>
      <c r="G9" s="17"/>
    </row>
    <row r="10" spans="1:7" ht="15">
      <c r="A10" s="32">
        <v>10307</v>
      </c>
      <c r="B10" s="32" t="s">
        <v>860</v>
      </c>
      <c r="C10" s="15" t="s">
        <v>852</v>
      </c>
      <c r="D10" s="32">
        <v>2181</v>
      </c>
      <c r="E10" s="32">
        <v>10307</v>
      </c>
      <c r="F10"/>
      <c r="G10" s="17"/>
    </row>
    <row r="11" spans="1:7" ht="15">
      <c r="A11" s="32">
        <v>10308</v>
      </c>
      <c r="B11" s="32" t="s">
        <v>861</v>
      </c>
      <c r="C11" s="15" t="s">
        <v>852</v>
      </c>
      <c r="D11" s="32">
        <v>1521</v>
      </c>
      <c r="E11" s="32">
        <v>10308</v>
      </c>
      <c r="F11"/>
      <c r="G11" s="17"/>
    </row>
    <row r="12" spans="1:7" ht="15">
      <c r="A12" s="32">
        <v>10309</v>
      </c>
      <c r="B12" s="32" t="s">
        <v>862</v>
      </c>
      <c r="C12" s="15" t="s">
        <v>852</v>
      </c>
      <c r="D12" s="32">
        <v>3594</v>
      </c>
      <c r="E12" s="32">
        <v>10309</v>
      </c>
      <c r="F12"/>
      <c r="G12" s="17"/>
    </row>
    <row r="13" spans="1:7" ht="15">
      <c r="A13" s="32">
        <v>10310</v>
      </c>
      <c r="B13" s="32" t="s">
        <v>863</v>
      </c>
      <c r="C13" s="15" t="s">
        <v>852</v>
      </c>
      <c r="D13" s="32">
        <v>1691</v>
      </c>
      <c r="E13" s="32">
        <v>10310</v>
      </c>
      <c r="F13"/>
      <c r="G13" s="17"/>
    </row>
    <row r="14" spans="1:7" ht="15">
      <c r="A14" s="32">
        <v>10311</v>
      </c>
      <c r="B14" s="32" t="s">
        <v>864</v>
      </c>
      <c r="C14" s="15" t="s">
        <v>852</v>
      </c>
      <c r="D14" s="32">
        <v>1304</v>
      </c>
      <c r="E14" s="32">
        <v>10311</v>
      </c>
      <c r="F14"/>
      <c r="G14" s="17"/>
    </row>
    <row r="15" spans="1:7" ht="15">
      <c r="A15" s="32">
        <v>10312</v>
      </c>
      <c r="B15" s="32" t="s">
        <v>865</v>
      </c>
      <c r="C15" s="15" t="s">
        <v>852</v>
      </c>
      <c r="D15" s="32">
        <v>3053</v>
      </c>
      <c r="E15" s="32">
        <v>10312</v>
      </c>
      <c r="F15"/>
      <c r="G15" s="17"/>
    </row>
    <row r="16" spans="1:7" ht="15">
      <c r="A16" s="32">
        <v>10313</v>
      </c>
      <c r="B16" s="32" t="s">
        <v>866</v>
      </c>
      <c r="C16" s="15" t="s">
        <v>852</v>
      </c>
      <c r="D16" s="32">
        <v>2720</v>
      </c>
      <c r="E16" s="32">
        <v>10313</v>
      </c>
      <c r="F16"/>
      <c r="G16" s="17"/>
    </row>
    <row r="17" spans="1:7" ht="15">
      <c r="A17" s="32">
        <v>10314</v>
      </c>
      <c r="B17" s="32" t="s">
        <v>867</v>
      </c>
      <c r="C17" s="15" t="s">
        <v>852</v>
      </c>
      <c r="D17" s="32">
        <v>1448</v>
      </c>
      <c r="E17" s="32">
        <v>10314</v>
      </c>
      <c r="F17"/>
      <c r="G17" s="17"/>
    </row>
    <row r="18" spans="1:7" ht="15">
      <c r="A18" s="32">
        <v>10315</v>
      </c>
      <c r="B18" s="32" t="s">
        <v>868</v>
      </c>
      <c r="C18" s="15" t="s">
        <v>852</v>
      </c>
      <c r="D18" s="32">
        <v>3228</v>
      </c>
      <c r="E18" s="32">
        <v>10315</v>
      </c>
      <c r="F18"/>
      <c r="G18" s="17"/>
    </row>
    <row r="19" spans="1:7" ht="15">
      <c r="A19" s="32">
        <v>10316</v>
      </c>
      <c r="B19" s="32" t="s">
        <v>869</v>
      </c>
      <c r="C19" s="15" t="s">
        <v>852</v>
      </c>
      <c r="D19" s="32">
        <v>2996</v>
      </c>
      <c r="E19" s="32">
        <v>10316</v>
      </c>
      <c r="F19"/>
      <c r="G19" s="17"/>
    </row>
    <row r="20" spans="1:7" ht="15">
      <c r="A20" s="32">
        <v>10317</v>
      </c>
      <c r="B20" s="32" t="s">
        <v>870</v>
      </c>
      <c r="C20" s="15" t="s">
        <v>852</v>
      </c>
      <c r="D20" s="32">
        <v>2143</v>
      </c>
      <c r="E20" s="32">
        <v>10317</v>
      </c>
      <c r="F20"/>
      <c r="G20" s="17"/>
    </row>
    <row r="21" spans="1:7" ht="15">
      <c r="A21" s="32">
        <v>10318</v>
      </c>
      <c r="B21" s="32" t="s">
        <v>871</v>
      </c>
      <c r="C21" s="15" t="s">
        <v>852</v>
      </c>
      <c r="D21" s="32">
        <v>1724</v>
      </c>
      <c r="E21" s="32">
        <v>10318</v>
      </c>
      <c r="F21"/>
      <c r="G21" s="17"/>
    </row>
    <row r="22" spans="1:7" ht="15">
      <c r="A22" s="32">
        <v>10319</v>
      </c>
      <c r="B22" s="32" t="s">
        <v>872</v>
      </c>
      <c r="C22" s="15" t="s">
        <v>852</v>
      </c>
      <c r="D22" s="32">
        <v>1938</v>
      </c>
      <c r="E22" s="32">
        <v>10319</v>
      </c>
      <c r="F22"/>
      <c r="G22" s="17"/>
    </row>
    <row r="23" spans="1:7" ht="15">
      <c r="A23" s="32">
        <v>10320</v>
      </c>
      <c r="B23" s="32" t="s">
        <v>873</v>
      </c>
      <c r="C23" s="15" t="s">
        <v>852</v>
      </c>
      <c r="D23" s="32">
        <v>520</v>
      </c>
      <c r="E23" s="32">
        <v>10320</v>
      </c>
      <c r="F23"/>
      <c r="G23" s="17"/>
    </row>
    <row r="24" spans="1:7" ht="15">
      <c r="A24" s="32">
        <v>10321</v>
      </c>
      <c r="B24" s="32" t="s">
        <v>874</v>
      </c>
      <c r="C24" s="15" t="s">
        <v>852</v>
      </c>
      <c r="D24" s="32">
        <v>821</v>
      </c>
      <c r="E24" s="32">
        <v>10321</v>
      </c>
      <c r="F24"/>
      <c r="G24" s="17"/>
    </row>
    <row r="25" spans="1:7" ht="15">
      <c r="A25" s="32">
        <v>10322</v>
      </c>
      <c r="B25" s="32" t="s">
        <v>875</v>
      </c>
      <c r="C25" s="15" t="s">
        <v>852</v>
      </c>
      <c r="D25" s="32">
        <v>1045</v>
      </c>
      <c r="E25" s="32">
        <v>10322</v>
      </c>
      <c r="F25"/>
      <c r="G25" s="17"/>
    </row>
    <row r="26" spans="1:7" ht="15">
      <c r="A26" s="32">
        <v>10323</v>
      </c>
      <c r="B26" s="32" t="s">
        <v>876</v>
      </c>
      <c r="C26" s="15" t="s">
        <v>852</v>
      </c>
      <c r="D26" s="32">
        <v>1142</v>
      </c>
      <c r="E26" s="32">
        <v>10323</v>
      </c>
      <c r="F26"/>
      <c r="G26" s="17"/>
    </row>
    <row r="27" spans="1:7" ht="15">
      <c r="A27" s="32">
        <v>10401</v>
      </c>
      <c r="B27" s="32" t="s">
        <v>877</v>
      </c>
      <c r="C27" s="15" t="s">
        <v>852</v>
      </c>
      <c r="D27" s="32">
        <v>790</v>
      </c>
      <c r="E27" s="32">
        <v>10401</v>
      </c>
      <c r="F27"/>
      <c r="G27" s="17"/>
    </row>
    <row r="28" spans="1:7" ht="15">
      <c r="A28" s="32">
        <v>10402</v>
      </c>
      <c r="B28" s="32" t="s">
        <v>878</v>
      </c>
      <c r="C28" s="15" t="s">
        <v>852</v>
      </c>
      <c r="D28" s="32">
        <v>1434</v>
      </c>
      <c r="E28" s="32">
        <v>10402</v>
      </c>
      <c r="F28"/>
      <c r="G28" s="17"/>
    </row>
    <row r="29" spans="1:7" ht="15">
      <c r="A29" s="32">
        <v>10403</v>
      </c>
      <c r="B29" s="32" t="s">
        <v>879</v>
      </c>
      <c r="C29" s="15" t="s">
        <v>852</v>
      </c>
      <c r="D29" s="32">
        <v>910</v>
      </c>
      <c r="E29" s="32">
        <v>10403</v>
      </c>
      <c r="F29"/>
      <c r="G29" s="17"/>
    </row>
    <row r="30" spans="1:7" ht="15">
      <c r="A30" s="32">
        <v>10404</v>
      </c>
      <c r="B30" s="32" t="s">
        <v>880</v>
      </c>
      <c r="C30" s="15" t="s">
        <v>852</v>
      </c>
      <c r="D30" s="32">
        <v>1028</v>
      </c>
      <c r="E30" s="32">
        <v>10404</v>
      </c>
      <c r="F30"/>
      <c r="G30" s="17"/>
    </row>
    <row r="31" spans="1:7" ht="15">
      <c r="A31" s="32">
        <v>10405</v>
      </c>
      <c r="B31" s="32" t="s">
        <v>881</v>
      </c>
      <c r="C31" s="15" t="s">
        <v>852</v>
      </c>
      <c r="D31" s="32">
        <v>3520</v>
      </c>
      <c r="E31" s="32">
        <v>10405</v>
      </c>
      <c r="F31"/>
      <c r="G31" s="17"/>
    </row>
    <row r="32" spans="1:7" ht="15">
      <c r="A32" s="32">
        <v>10406</v>
      </c>
      <c r="B32" s="32" t="s">
        <v>882</v>
      </c>
      <c r="C32" s="15" t="s">
        <v>852</v>
      </c>
      <c r="D32" s="32">
        <v>843</v>
      </c>
      <c r="E32" s="32">
        <v>10406</v>
      </c>
      <c r="F32"/>
      <c r="G32" s="17"/>
    </row>
    <row r="33" spans="1:7" ht="15">
      <c r="A33" s="32">
        <v>10407</v>
      </c>
      <c r="B33" s="32" t="s">
        <v>883</v>
      </c>
      <c r="C33" s="15" t="s">
        <v>852</v>
      </c>
      <c r="D33" s="32">
        <v>710</v>
      </c>
      <c r="E33" s="32">
        <v>10407</v>
      </c>
      <c r="F33"/>
      <c r="G33" s="17"/>
    </row>
    <row r="34" spans="1:7" ht="15">
      <c r="A34" s="32">
        <v>10408</v>
      </c>
      <c r="B34" s="32" t="s">
        <v>884</v>
      </c>
      <c r="C34" s="15" t="s">
        <v>852</v>
      </c>
      <c r="D34" s="32">
        <v>1985</v>
      </c>
      <c r="E34" s="32">
        <v>10408</v>
      </c>
      <c r="F34"/>
      <c r="G34" s="17"/>
    </row>
    <row r="35" spans="1:7" ht="15">
      <c r="A35" s="32">
        <v>10409</v>
      </c>
      <c r="B35" s="32" t="s">
        <v>885</v>
      </c>
      <c r="C35" s="15" t="s">
        <v>852</v>
      </c>
      <c r="D35" s="32">
        <v>943</v>
      </c>
      <c r="E35" s="32">
        <v>10409</v>
      </c>
      <c r="F35"/>
      <c r="G35" s="17"/>
    </row>
    <row r="36" spans="1:7" ht="15">
      <c r="A36" s="32">
        <v>10410</v>
      </c>
      <c r="B36" s="32" t="s">
        <v>886</v>
      </c>
      <c r="C36" s="15" t="s">
        <v>852</v>
      </c>
      <c r="D36" s="32">
        <v>444</v>
      </c>
      <c r="E36" s="32">
        <v>10410</v>
      </c>
      <c r="F36"/>
      <c r="G36" s="17"/>
    </row>
    <row r="37" spans="1:7" ht="15">
      <c r="A37" s="32">
        <v>10411</v>
      </c>
      <c r="B37" s="32" t="s">
        <v>887</v>
      </c>
      <c r="C37" s="15" t="s">
        <v>852</v>
      </c>
      <c r="D37" s="32">
        <v>1470</v>
      </c>
      <c r="E37" s="32">
        <v>10411</v>
      </c>
      <c r="F37"/>
      <c r="G37" s="17"/>
    </row>
    <row r="38" spans="1:7" ht="15">
      <c r="A38" s="32">
        <v>10412</v>
      </c>
      <c r="B38" s="32" t="s">
        <v>888</v>
      </c>
      <c r="C38" s="15" t="s">
        <v>852</v>
      </c>
      <c r="D38" s="32">
        <v>955</v>
      </c>
      <c r="E38" s="32">
        <v>10412</v>
      </c>
      <c r="F38"/>
      <c r="G38" s="17"/>
    </row>
    <row r="39" spans="1:7" ht="15">
      <c r="A39" s="32">
        <v>10413</v>
      </c>
      <c r="B39" s="32" t="s">
        <v>889</v>
      </c>
      <c r="C39" s="15" t="s">
        <v>852</v>
      </c>
      <c r="D39" s="32">
        <v>1007</v>
      </c>
      <c r="E39" s="32">
        <v>10413</v>
      </c>
      <c r="F39"/>
      <c r="G39" s="17"/>
    </row>
    <row r="40" spans="1:7" ht="15">
      <c r="A40" s="32">
        <v>10414</v>
      </c>
      <c r="B40" s="32" t="s">
        <v>890</v>
      </c>
      <c r="C40" s="15" t="s">
        <v>852</v>
      </c>
      <c r="D40" s="32">
        <v>2741</v>
      </c>
      <c r="E40" s="32">
        <v>10414</v>
      </c>
      <c r="F40"/>
      <c r="G40" s="17"/>
    </row>
    <row r="41" spans="1:7" ht="15">
      <c r="A41" s="32">
        <v>10415</v>
      </c>
      <c r="B41" s="32" t="s">
        <v>891</v>
      </c>
      <c r="C41" s="15" t="s">
        <v>852</v>
      </c>
      <c r="D41" s="32">
        <v>1193</v>
      </c>
      <c r="E41" s="32">
        <v>10415</v>
      </c>
      <c r="F41"/>
      <c r="G41" s="17"/>
    </row>
    <row r="42" spans="1:7" ht="15">
      <c r="A42" s="32">
        <v>10416</v>
      </c>
      <c r="B42" s="32" t="s">
        <v>892</v>
      </c>
      <c r="C42" s="15" t="s">
        <v>852</v>
      </c>
      <c r="D42" s="32">
        <v>934</v>
      </c>
      <c r="E42" s="32">
        <v>10416</v>
      </c>
      <c r="F42"/>
      <c r="G42" s="17"/>
    </row>
    <row r="43" spans="1:7" ht="15">
      <c r="A43" s="32">
        <v>10417</v>
      </c>
      <c r="B43" s="32" t="s">
        <v>893</v>
      </c>
      <c r="C43" s="15" t="s">
        <v>852</v>
      </c>
      <c r="D43" s="32">
        <v>1369</v>
      </c>
      <c r="E43" s="32">
        <v>10417</v>
      </c>
      <c r="F43"/>
      <c r="G43" s="17"/>
    </row>
    <row r="44" spans="1:7" ht="15">
      <c r="A44" s="32">
        <v>10418</v>
      </c>
      <c r="B44" s="32" t="s">
        <v>894</v>
      </c>
      <c r="C44" s="15" t="s">
        <v>852</v>
      </c>
      <c r="D44" s="32">
        <v>383</v>
      </c>
      <c r="E44" s="32">
        <v>10418</v>
      </c>
      <c r="F44"/>
      <c r="G44" s="17"/>
    </row>
    <row r="45" spans="1:7" ht="15">
      <c r="A45" s="32">
        <v>10419</v>
      </c>
      <c r="B45" s="32" t="s">
        <v>895</v>
      </c>
      <c r="C45" s="15" t="s">
        <v>852</v>
      </c>
      <c r="D45" s="32">
        <v>538</v>
      </c>
      <c r="E45" s="32">
        <v>10419</v>
      </c>
      <c r="F45"/>
      <c r="G45" s="17"/>
    </row>
    <row r="46" spans="1:7" ht="15">
      <c r="A46" s="32">
        <v>10420</v>
      </c>
      <c r="B46" s="32" t="s">
        <v>896</v>
      </c>
      <c r="C46" s="15" t="s">
        <v>852</v>
      </c>
      <c r="D46" s="32">
        <v>232</v>
      </c>
      <c r="E46" s="32">
        <v>10420</v>
      </c>
      <c r="F46"/>
      <c r="G46" s="17"/>
    </row>
    <row r="47" spans="1:7" ht="15">
      <c r="A47" s="32">
        <v>10421</v>
      </c>
      <c r="B47" s="32" t="s">
        <v>897</v>
      </c>
      <c r="C47" s="15" t="s">
        <v>852</v>
      </c>
      <c r="D47" s="32">
        <v>336</v>
      </c>
      <c r="E47" s="32">
        <v>10421</v>
      </c>
      <c r="F47"/>
      <c r="G47" s="17"/>
    </row>
    <row r="48" spans="1:7" ht="15">
      <c r="A48" s="32">
        <v>10422</v>
      </c>
      <c r="B48" s="32" t="s">
        <v>898</v>
      </c>
      <c r="C48" s="15" t="s">
        <v>852</v>
      </c>
      <c r="D48" s="32">
        <v>227</v>
      </c>
      <c r="E48" s="32">
        <v>10422</v>
      </c>
      <c r="F48"/>
      <c r="G48" s="17"/>
    </row>
    <row r="49" spans="1:7" ht="15">
      <c r="A49" s="32">
        <v>10423</v>
      </c>
      <c r="B49" s="32" t="s">
        <v>899</v>
      </c>
      <c r="C49" s="15" t="s">
        <v>852</v>
      </c>
      <c r="D49" s="32">
        <v>64</v>
      </c>
      <c r="E49" s="32">
        <v>10423</v>
      </c>
      <c r="F49"/>
      <c r="G49" s="17"/>
    </row>
    <row r="50" spans="1:7" ht="15">
      <c r="A50" s="32">
        <v>10424</v>
      </c>
      <c r="B50" s="32" t="s">
        <v>900</v>
      </c>
      <c r="C50" s="15" t="s">
        <v>852</v>
      </c>
      <c r="D50" s="32">
        <v>233</v>
      </c>
      <c r="E50" s="32">
        <v>10424</v>
      </c>
      <c r="F50"/>
      <c r="G50" s="17"/>
    </row>
    <row r="51" spans="1:7" ht="15">
      <c r="A51" s="32">
        <v>10425</v>
      </c>
      <c r="B51" s="32" t="s">
        <v>901</v>
      </c>
      <c r="C51" s="15" t="s">
        <v>852</v>
      </c>
      <c r="D51" s="32">
        <v>369</v>
      </c>
      <c r="E51" s="32">
        <v>10425</v>
      </c>
      <c r="F51"/>
      <c r="G51" s="17"/>
    </row>
    <row r="52" spans="1:7" ht="15">
      <c r="A52" s="32">
        <v>10426</v>
      </c>
      <c r="B52" s="32" t="s">
        <v>902</v>
      </c>
      <c r="C52" s="15" t="s">
        <v>852</v>
      </c>
      <c r="D52" s="32">
        <v>352</v>
      </c>
      <c r="E52" s="32">
        <v>10426</v>
      </c>
      <c r="F52"/>
      <c r="G52" s="17"/>
    </row>
    <row r="53" spans="1:7" ht="15">
      <c r="A53" s="32">
        <v>10427</v>
      </c>
      <c r="B53" s="32" t="s">
        <v>903</v>
      </c>
      <c r="C53" s="15" t="s">
        <v>852</v>
      </c>
      <c r="D53" s="32">
        <v>478</v>
      </c>
      <c r="E53" s="32">
        <v>10427</v>
      </c>
      <c r="F53"/>
      <c r="G53" s="17"/>
    </row>
    <row r="54" spans="1:7" ht="15">
      <c r="A54" s="32">
        <v>10428</v>
      </c>
      <c r="B54" s="32" t="s">
        <v>904</v>
      </c>
      <c r="C54" s="15" t="s">
        <v>852</v>
      </c>
      <c r="D54" s="32">
        <v>364</v>
      </c>
      <c r="E54" s="32">
        <v>10428</v>
      </c>
      <c r="F54"/>
      <c r="G54" s="17"/>
    </row>
    <row r="55" spans="1:7" ht="15">
      <c r="A55" s="32">
        <v>10501</v>
      </c>
      <c r="B55" s="32" t="s">
        <v>905</v>
      </c>
      <c r="C55" s="15" t="s">
        <v>852</v>
      </c>
      <c r="D55" s="32">
        <v>1730</v>
      </c>
      <c r="E55" s="32">
        <v>10501</v>
      </c>
      <c r="F55"/>
      <c r="G55" s="17"/>
    </row>
    <row r="56" spans="1:7" ht="15">
      <c r="A56" s="32">
        <v>10502</v>
      </c>
      <c r="B56" s="32" t="s">
        <v>906</v>
      </c>
      <c r="C56" s="15" t="s">
        <v>852</v>
      </c>
      <c r="D56" s="32">
        <v>900</v>
      </c>
      <c r="E56" s="32">
        <v>10502</v>
      </c>
      <c r="F56"/>
      <c r="G56" s="17"/>
    </row>
    <row r="57" spans="1:7" ht="15">
      <c r="A57" s="32">
        <v>10503</v>
      </c>
      <c r="B57" s="32" t="s">
        <v>907</v>
      </c>
      <c r="C57" s="15" t="s">
        <v>852</v>
      </c>
      <c r="D57" s="32">
        <v>1242</v>
      </c>
      <c r="E57" s="32">
        <v>10503</v>
      </c>
      <c r="F57"/>
      <c r="G57" s="17"/>
    </row>
    <row r="58" spans="1:7" ht="15">
      <c r="A58" s="32">
        <v>10504</v>
      </c>
      <c r="B58" s="32" t="s">
        <v>908</v>
      </c>
      <c r="C58" s="15" t="s">
        <v>852</v>
      </c>
      <c r="D58" s="32">
        <v>4159</v>
      </c>
      <c r="E58" s="32">
        <v>10504</v>
      </c>
      <c r="F58"/>
      <c r="G58" s="17"/>
    </row>
    <row r="59" spans="1:7" ht="15">
      <c r="A59" s="32">
        <v>10505</v>
      </c>
      <c r="B59" s="32" t="s">
        <v>909</v>
      </c>
      <c r="C59" s="15" t="s">
        <v>852</v>
      </c>
      <c r="D59" s="32">
        <v>1041</v>
      </c>
      <c r="E59" s="32">
        <v>10505</v>
      </c>
      <c r="F59"/>
      <c r="G59" s="17"/>
    </row>
    <row r="60" spans="1:7" ht="15">
      <c r="A60" s="32">
        <v>10506</v>
      </c>
      <c r="B60" s="32" t="s">
        <v>910</v>
      </c>
      <c r="C60" s="15" t="s">
        <v>852</v>
      </c>
      <c r="D60" s="32">
        <v>1153</v>
      </c>
      <c r="E60" s="32">
        <v>10506</v>
      </c>
      <c r="F60"/>
      <c r="G60" s="17"/>
    </row>
    <row r="61" spans="1:7" ht="15">
      <c r="A61" s="32">
        <v>10507</v>
      </c>
      <c r="B61" s="32" t="s">
        <v>911</v>
      </c>
      <c r="C61" s="15" t="s">
        <v>852</v>
      </c>
      <c r="D61" s="32">
        <v>879</v>
      </c>
      <c r="E61" s="32">
        <v>10507</v>
      </c>
      <c r="F61"/>
      <c r="G61" s="17"/>
    </row>
    <row r="62" spans="1:7" ht="15">
      <c r="A62" s="32">
        <v>10508</v>
      </c>
      <c r="B62" s="32" t="s">
        <v>912</v>
      </c>
      <c r="C62" s="15" t="s">
        <v>852</v>
      </c>
      <c r="D62" s="32">
        <v>2241</v>
      </c>
      <c r="E62" s="32">
        <v>10508</v>
      </c>
      <c r="F62"/>
      <c r="G62" s="17"/>
    </row>
    <row r="63" spans="1:7" ht="15">
      <c r="A63" s="32">
        <v>10509</v>
      </c>
      <c r="B63" s="32" t="s">
        <v>913</v>
      </c>
      <c r="C63" s="15" t="s">
        <v>852</v>
      </c>
      <c r="D63" s="32">
        <v>1941</v>
      </c>
      <c r="E63" s="32">
        <v>10509</v>
      </c>
      <c r="F63"/>
      <c r="G63" s="17"/>
    </row>
    <row r="64" spans="1:7" ht="15">
      <c r="A64" s="32">
        <v>10510</v>
      </c>
      <c r="B64" s="32" t="s">
        <v>914</v>
      </c>
      <c r="C64" s="15" t="s">
        <v>852</v>
      </c>
      <c r="D64" s="32">
        <v>712</v>
      </c>
      <c r="E64" s="32">
        <v>10510</v>
      </c>
      <c r="F64"/>
      <c r="G64" s="17"/>
    </row>
    <row r="65" spans="1:7" ht="15">
      <c r="A65" s="32">
        <v>10511</v>
      </c>
      <c r="B65" s="32" t="s">
        <v>915</v>
      </c>
      <c r="C65" s="15" t="s">
        <v>852</v>
      </c>
      <c r="D65" s="32">
        <v>784</v>
      </c>
      <c r="E65" s="32">
        <v>10511</v>
      </c>
      <c r="F65"/>
      <c r="G65" s="17"/>
    </row>
    <row r="66" spans="1:7" ht="15">
      <c r="A66" s="32">
        <v>10512</v>
      </c>
      <c r="B66" s="32" t="s">
        <v>916</v>
      </c>
      <c r="C66" s="15" t="s">
        <v>852</v>
      </c>
      <c r="D66" s="32">
        <v>375</v>
      </c>
      <c r="E66" s="32">
        <v>10512</v>
      </c>
      <c r="F66"/>
      <c r="G66" s="17"/>
    </row>
    <row r="67" spans="1:7" ht="15">
      <c r="A67" s="32">
        <v>10601</v>
      </c>
      <c r="B67" s="32" t="s">
        <v>917</v>
      </c>
      <c r="C67" s="15" t="s">
        <v>852</v>
      </c>
      <c r="D67" s="32">
        <v>1233</v>
      </c>
      <c r="E67" s="32">
        <v>10601</v>
      </c>
      <c r="F67"/>
      <c r="G67" s="17"/>
    </row>
    <row r="68" spans="1:7" ht="15">
      <c r="A68" s="32">
        <v>10602</v>
      </c>
      <c r="B68" s="32" t="s">
        <v>918</v>
      </c>
      <c r="C68" s="15" t="s">
        <v>852</v>
      </c>
      <c r="D68" s="32">
        <v>2800</v>
      </c>
      <c r="E68" s="32">
        <v>10602</v>
      </c>
      <c r="F68"/>
      <c r="G68" s="17"/>
    </row>
    <row r="69" spans="1:7" ht="15">
      <c r="A69" s="32">
        <v>10603</v>
      </c>
      <c r="B69" s="32" t="s">
        <v>919</v>
      </c>
      <c r="C69" s="15" t="s">
        <v>852</v>
      </c>
      <c r="D69" s="32">
        <v>1103</v>
      </c>
      <c r="E69" s="32">
        <v>10603</v>
      </c>
      <c r="F69"/>
      <c r="G69" s="17"/>
    </row>
    <row r="70" spans="1:7" ht="15">
      <c r="A70" s="32">
        <v>10604</v>
      </c>
      <c r="B70" s="32" t="s">
        <v>920</v>
      </c>
      <c r="C70" s="15" t="s">
        <v>852</v>
      </c>
      <c r="D70" s="32">
        <v>1214</v>
      </c>
      <c r="E70" s="32">
        <v>10604</v>
      </c>
      <c r="F70"/>
      <c r="G70" s="17"/>
    </row>
    <row r="71" spans="1:7" ht="15">
      <c r="A71" s="32">
        <v>10605</v>
      </c>
      <c r="B71" s="32" t="s">
        <v>921</v>
      </c>
      <c r="C71" s="15" t="s">
        <v>852</v>
      </c>
      <c r="D71" s="32">
        <v>2074</v>
      </c>
      <c r="E71" s="32">
        <v>10605</v>
      </c>
      <c r="F71"/>
      <c r="G71" s="17"/>
    </row>
    <row r="72" spans="1:7" ht="15">
      <c r="A72" s="32">
        <v>10606</v>
      </c>
      <c r="B72" s="32" t="s">
        <v>922</v>
      </c>
      <c r="C72" s="15" t="s">
        <v>852</v>
      </c>
      <c r="D72" s="32">
        <v>7554</v>
      </c>
      <c r="E72" s="32">
        <v>10606</v>
      </c>
      <c r="F72"/>
      <c r="G72" s="17"/>
    </row>
    <row r="73" spans="1:7" ht="15">
      <c r="A73" s="32">
        <v>10607</v>
      </c>
      <c r="B73" s="32" t="s">
        <v>923</v>
      </c>
      <c r="C73" s="15" t="s">
        <v>852</v>
      </c>
      <c r="D73" s="32">
        <v>5015</v>
      </c>
      <c r="E73" s="32">
        <v>10607</v>
      </c>
      <c r="F73"/>
      <c r="G73" s="17"/>
    </row>
    <row r="74" spans="1:7" ht="15">
      <c r="A74" s="32">
        <v>10608</v>
      </c>
      <c r="B74" s="32" t="s">
        <v>924</v>
      </c>
      <c r="C74" s="15" t="s">
        <v>852</v>
      </c>
      <c r="D74" s="32">
        <v>754</v>
      </c>
      <c r="E74" s="32">
        <v>10608</v>
      </c>
      <c r="F74"/>
      <c r="G74" s="17"/>
    </row>
    <row r="75" spans="1:7" ht="15">
      <c r="A75" s="32">
        <v>10609</v>
      </c>
      <c r="B75" s="32" t="s">
        <v>925</v>
      </c>
      <c r="C75" s="15" t="s">
        <v>852</v>
      </c>
      <c r="D75" s="32">
        <v>3068</v>
      </c>
      <c r="E75" s="32">
        <v>10609</v>
      </c>
      <c r="F75"/>
      <c r="G75" s="17"/>
    </row>
    <row r="76" spans="1:7" ht="15">
      <c r="A76" s="32">
        <v>10610</v>
      </c>
      <c r="B76" s="32" t="s">
        <v>926</v>
      </c>
      <c r="C76" s="15" t="s">
        <v>852</v>
      </c>
      <c r="D76" s="32">
        <v>2684</v>
      </c>
      <c r="E76" s="32">
        <v>10610</v>
      </c>
      <c r="F76"/>
      <c r="G76" s="17"/>
    </row>
    <row r="77" spans="1:7" ht="15">
      <c r="A77" s="32">
        <v>10611</v>
      </c>
      <c r="B77" s="32" t="s">
        <v>927</v>
      </c>
      <c r="C77" s="15" t="s">
        <v>852</v>
      </c>
      <c r="D77" s="32">
        <v>2355</v>
      </c>
      <c r="E77" s="32">
        <v>10611</v>
      </c>
      <c r="F77"/>
      <c r="G77" s="17"/>
    </row>
    <row r="78" spans="1:7" ht="15">
      <c r="A78" s="32">
        <v>10612</v>
      </c>
      <c r="B78" s="32" t="s">
        <v>928</v>
      </c>
      <c r="C78" s="15" t="s">
        <v>852</v>
      </c>
      <c r="D78" s="32">
        <v>2360</v>
      </c>
      <c r="E78" s="32">
        <v>10612</v>
      </c>
      <c r="F78"/>
      <c r="G78" s="17"/>
    </row>
    <row r="79" spans="1:7" ht="15">
      <c r="A79" s="32">
        <v>10613</v>
      </c>
      <c r="B79" s="32" t="s">
        <v>929</v>
      </c>
      <c r="C79" s="15" t="s">
        <v>852</v>
      </c>
      <c r="D79" s="32">
        <v>1253</v>
      </c>
      <c r="E79" s="32">
        <v>10613</v>
      </c>
      <c r="F79"/>
      <c r="G79" s="17"/>
    </row>
    <row r="80" spans="1:7" ht="15">
      <c r="A80" s="32">
        <v>10614</v>
      </c>
      <c r="B80" s="32" t="s">
        <v>930</v>
      </c>
      <c r="C80" s="15" t="s">
        <v>852</v>
      </c>
      <c r="D80" s="32">
        <v>1183</v>
      </c>
      <c r="E80" s="32">
        <v>10614</v>
      </c>
      <c r="F80"/>
      <c r="G80" s="17"/>
    </row>
    <row r="81" spans="1:7" ht="15">
      <c r="A81" s="32">
        <v>10615</v>
      </c>
      <c r="B81" s="32" t="s">
        <v>931</v>
      </c>
      <c r="C81" s="15" t="s">
        <v>852</v>
      </c>
      <c r="D81" s="32">
        <v>2792</v>
      </c>
      <c r="E81" s="32">
        <v>10615</v>
      </c>
      <c r="F81"/>
      <c r="G81" s="17"/>
    </row>
    <row r="82" spans="1:7" ht="15">
      <c r="A82" s="32">
        <v>10616</v>
      </c>
      <c r="B82" s="32" t="s">
        <v>932</v>
      </c>
      <c r="C82" s="15" t="s">
        <v>852</v>
      </c>
      <c r="D82" s="32">
        <v>846</v>
      </c>
      <c r="E82" s="32">
        <v>10616</v>
      </c>
      <c r="F82"/>
      <c r="G82" s="17"/>
    </row>
    <row r="83" spans="1:7" ht="15">
      <c r="A83" s="32">
        <v>10617</v>
      </c>
      <c r="B83" s="32" t="s">
        <v>933</v>
      </c>
      <c r="C83" s="15" t="s">
        <v>852</v>
      </c>
      <c r="D83" s="32">
        <v>922</v>
      </c>
      <c r="E83" s="32">
        <v>10617</v>
      </c>
      <c r="F83"/>
      <c r="G83" s="17"/>
    </row>
    <row r="84" spans="1:7" ht="15">
      <c r="A84" s="32">
        <v>10618</v>
      </c>
      <c r="B84" s="32" t="s">
        <v>934</v>
      </c>
      <c r="C84" s="15" t="s">
        <v>852</v>
      </c>
      <c r="D84" s="32">
        <v>1320</v>
      </c>
      <c r="E84" s="32">
        <v>10618</v>
      </c>
      <c r="F84"/>
      <c r="G84" s="17"/>
    </row>
    <row r="85" spans="1:7" ht="15">
      <c r="A85" s="32">
        <v>10619</v>
      </c>
      <c r="B85" s="32" t="s">
        <v>935</v>
      </c>
      <c r="C85" s="15" t="s">
        <v>852</v>
      </c>
      <c r="D85" s="32">
        <v>624</v>
      </c>
      <c r="E85" s="32">
        <v>10619</v>
      </c>
      <c r="F85"/>
      <c r="G85" s="17"/>
    </row>
    <row r="86" spans="1:7" ht="15">
      <c r="A86" s="32">
        <v>10701</v>
      </c>
      <c r="B86" s="32" t="s">
        <v>936</v>
      </c>
      <c r="C86" s="15" t="s">
        <v>852</v>
      </c>
      <c r="D86" s="32">
        <v>2266</v>
      </c>
      <c r="E86" s="32">
        <v>10701</v>
      </c>
      <c r="F86"/>
      <c r="G86" s="17"/>
    </row>
    <row r="87" spans="1:7" ht="15">
      <c r="A87" s="32">
        <v>10702</v>
      </c>
      <c r="B87" s="32" t="s">
        <v>937</v>
      </c>
      <c r="C87" s="15" t="s">
        <v>852</v>
      </c>
      <c r="D87" s="32">
        <v>1749</v>
      </c>
      <c r="E87" s="32">
        <v>10702</v>
      </c>
      <c r="F87"/>
      <c r="G87" s="17"/>
    </row>
    <row r="88" spans="1:7" ht="15">
      <c r="A88" s="32">
        <v>10703</v>
      </c>
      <c r="B88" s="32" t="s">
        <v>938</v>
      </c>
      <c r="C88" s="15" t="s">
        <v>852</v>
      </c>
      <c r="D88" s="32">
        <v>3108</v>
      </c>
      <c r="E88" s="32">
        <v>10703</v>
      </c>
      <c r="F88"/>
      <c r="G88" s="17"/>
    </row>
    <row r="89" spans="1:7" ht="15">
      <c r="A89" s="32">
        <v>10704</v>
      </c>
      <c r="B89" s="32" t="s">
        <v>939</v>
      </c>
      <c r="C89" s="15" t="s">
        <v>852</v>
      </c>
      <c r="D89" s="32">
        <v>643</v>
      </c>
      <c r="E89" s="32">
        <v>10704</v>
      </c>
      <c r="F89"/>
      <c r="G89" s="17"/>
    </row>
    <row r="90" spans="1:7" ht="15">
      <c r="A90" s="32">
        <v>10705</v>
      </c>
      <c r="B90" s="32" t="s">
        <v>940</v>
      </c>
      <c r="C90" s="15" t="s">
        <v>852</v>
      </c>
      <c r="D90" s="32">
        <v>2963</v>
      </c>
      <c r="E90" s="32">
        <v>10705</v>
      </c>
      <c r="F90"/>
      <c r="G90" s="17"/>
    </row>
    <row r="91" spans="1:7" ht="15">
      <c r="A91" s="32">
        <v>10706</v>
      </c>
      <c r="B91" s="32" t="s">
        <v>941</v>
      </c>
      <c r="C91" s="15" t="s">
        <v>852</v>
      </c>
      <c r="D91" s="32">
        <v>1518</v>
      </c>
      <c r="E91" s="32">
        <v>10706</v>
      </c>
      <c r="F91"/>
      <c r="G91" s="17"/>
    </row>
    <row r="92" spans="1:7" ht="15">
      <c r="A92" s="32">
        <v>10707</v>
      </c>
      <c r="B92" s="32" t="s">
        <v>942</v>
      </c>
      <c r="C92" s="15" t="s">
        <v>852</v>
      </c>
      <c r="D92" s="32">
        <v>3937</v>
      </c>
      <c r="E92" s="32">
        <v>10707</v>
      </c>
      <c r="F92"/>
      <c r="G92" s="17"/>
    </row>
    <row r="93" spans="1:7" ht="15">
      <c r="A93" s="32">
        <v>10708</v>
      </c>
      <c r="B93" s="32" t="s">
        <v>943</v>
      </c>
      <c r="C93" s="15" t="s">
        <v>852</v>
      </c>
      <c r="D93" s="32">
        <v>1871</v>
      </c>
      <c r="E93" s="32">
        <v>10708</v>
      </c>
      <c r="F93"/>
      <c r="G93" s="17"/>
    </row>
    <row r="94" spans="1:7" ht="15">
      <c r="A94" s="32">
        <v>10709</v>
      </c>
      <c r="B94" s="32" t="s">
        <v>944</v>
      </c>
      <c r="C94" s="15" t="s">
        <v>852</v>
      </c>
      <c r="D94" s="32">
        <v>2333</v>
      </c>
      <c r="E94" s="32">
        <v>10709</v>
      </c>
      <c r="F94"/>
      <c r="G94" s="17"/>
    </row>
    <row r="95" spans="1:7" ht="15">
      <c r="A95" s="32">
        <v>10710</v>
      </c>
      <c r="B95" s="32" t="s">
        <v>945</v>
      </c>
      <c r="C95" s="15" t="s">
        <v>852</v>
      </c>
      <c r="D95" s="32">
        <v>1655</v>
      </c>
      <c r="E95" s="32">
        <v>10710</v>
      </c>
      <c r="F95"/>
      <c r="G95" s="17"/>
    </row>
    <row r="96" spans="1:7" ht="15">
      <c r="A96" s="32">
        <v>10711</v>
      </c>
      <c r="B96" s="32" t="s">
        <v>946</v>
      </c>
      <c r="C96" s="15" t="s">
        <v>852</v>
      </c>
      <c r="D96" s="32">
        <v>3803</v>
      </c>
      <c r="E96" s="32">
        <v>10711</v>
      </c>
      <c r="F96"/>
      <c r="G96" s="17"/>
    </row>
    <row r="97" spans="1:7" ht="15">
      <c r="A97" s="32">
        <v>10712</v>
      </c>
      <c r="B97" s="32" t="s">
        <v>947</v>
      </c>
      <c r="C97" s="15" t="s">
        <v>852</v>
      </c>
      <c r="D97" s="32">
        <v>2191</v>
      </c>
      <c r="E97" s="32">
        <v>10712</v>
      </c>
      <c r="F97"/>
      <c r="G97" s="17"/>
    </row>
    <row r="98" spans="1:7" ht="15">
      <c r="A98" s="32">
        <v>10713</v>
      </c>
      <c r="B98" s="32" t="s">
        <v>948</v>
      </c>
      <c r="C98" s="15" t="s">
        <v>852</v>
      </c>
      <c r="D98" s="32">
        <v>8885</v>
      </c>
      <c r="E98" s="32">
        <v>10713</v>
      </c>
      <c r="F98"/>
      <c r="G98" s="17"/>
    </row>
    <row r="99" spans="1:7" ht="15">
      <c r="A99" s="32">
        <v>10714</v>
      </c>
      <c r="B99" s="32" t="s">
        <v>949</v>
      </c>
      <c r="C99" s="15" t="s">
        <v>852</v>
      </c>
      <c r="D99" s="32">
        <v>1843</v>
      </c>
      <c r="E99" s="32">
        <v>10714</v>
      </c>
      <c r="F99"/>
      <c r="G99" s="17"/>
    </row>
    <row r="100" spans="1:7" ht="15">
      <c r="A100" s="32">
        <v>10715</v>
      </c>
      <c r="B100" s="32" t="s">
        <v>950</v>
      </c>
      <c r="C100" s="15" t="s">
        <v>852</v>
      </c>
      <c r="D100" s="32">
        <v>1284</v>
      </c>
      <c r="E100" s="32">
        <v>10715</v>
      </c>
      <c r="F100"/>
      <c r="G100" s="17"/>
    </row>
    <row r="101" spans="1:7" ht="15">
      <c r="A101" s="32">
        <v>10716</v>
      </c>
      <c r="B101" s="32" t="s">
        <v>951</v>
      </c>
      <c r="C101" s="15" t="s">
        <v>852</v>
      </c>
      <c r="D101" s="32">
        <v>1472</v>
      </c>
      <c r="E101" s="32">
        <v>10716</v>
      </c>
      <c r="F101"/>
      <c r="G101" s="17"/>
    </row>
    <row r="102" spans="1:7" ht="15">
      <c r="A102" s="32">
        <v>10717</v>
      </c>
      <c r="B102" s="32" t="s">
        <v>952</v>
      </c>
      <c r="C102" s="15" t="s">
        <v>852</v>
      </c>
      <c r="D102" s="32">
        <v>5362</v>
      </c>
      <c r="E102" s="32">
        <v>10717</v>
      </c>
      <c r="F102"/>
      <c r="G102" s="17"/>
    </row>
    <row r="103" spans="1:7" ht="15">
      <c r="A103" s="32">
        <v>10718</v>
      </c>
      <c r="B103" s="32" t="s">
        <v>953</v>
      </c>
      <c r="C103" s="15" t="s">
        <v>852</v>
      </c>
      <c r="D103" s="32">
        <v>2146</v>
      </c>
      <c r="E103" s="32">
        <v>10718</v>
      </c>
      <c r="F103"/>
      <c r="G103" s="17"/>
    </row>
    <row r="104" spans="1:7" ht="15">
      <c r="A104" s="32">
        <v>10719</v>
      </c>
      <c r="B104" s="32" t="s">
        <v>954</v>
      </c>
      <c r="C104" s="15" t="s">
        <v>852</v>
      </c>
      <c r="D104" s="32">
        <v>1389</v>
      </c>
      <c r="E104" s="32">
        <v>10719</v>
      </c>
      <c r="F104"/>
      <c r="G104" s="17"/>
    </row>
    <row r="105" spans="1:7" ht="15">
      <c r="A105" s="32">
        <v>10720</v>
      </c>
      <c r="B105" s="32" t="s">
        <v>955</v>
      </c>
      <c r="C105" s="15" t="s">
        <v>852</v>
      </c>
      <c r="D105" s="32">
        <v>1142</v>
      </c>
      <c r="E105" s="32">
        <v>10720</v>
      </c>
      <c r="F105"/>
      <c r="G105" s="17"/>
    </row>
    <row r="106" spans="1:7" ht="15">
      <c r="A106" s="32">
        <v>10721</v>
      </c>
      <c r="B106" s="32" t="s">
        <v>956</v>
      </c>
      <c r="C106" s="15" t="s">
        <v>852</v>
      </c>
      <c r="D106" s="32">
        <v>1624</v>
      </c>
      <c r="E106" s="32">
        <v>10721</v>
      </c>
      <c r="F106"/>
      <c r="G106" s="17"/>
    </row>
    <row r="107" spans="1:7" ht="15">
      <c r="A107" s="32">
        <v>10722</v>
      </c>
      <c r="B107" s="32" t="s">
        <v>957</v>
      </c>
      <c r="C107" s="15" t="s">
        <v>852</v>
      </c>
      <c r="D107" s="32">
        <v>2597</v>
      </c>
      <c r="E107" s="32">
        <v>10722</v>
      </c>
      <c r="F107"/>
      <c r="G107" s="17"/>
    </row>
    <row r="108" spans="1:7" ht="15">
      <c r="A108" s="32">
        <v>10723</v>
      </c>
      <c r="B108" s="32" t="s">
        <v>958</v>
      </c>
      <c r="C108" s="15" t="s">
        <v>852</v>
      </c>
      <c r="D108" s="32">
        <v>1384</v>
      </c>
      <c r="E108" s="32">
        <v>10723</v>
      </c>
      <c r="F108"/>
      <c r="G108" s="17"/>
    </row>
    <row r="109" spans="1:7" ht="15">
      <c r="A109" s="32">
        <v>10724</v>
      </c>
      <c r="B109" s="32" t="s">
        <v>959</v>
      </c>
      <c r="C109" s="15" t="s">
        <v>852</v>
      </c>
      <c r="D109" s="32">
        <v>2320</v>
      </c>
      <c r="E109" s="32">
        <v>10724</v>
      </c>
      <c r="F109"/>
      <c r="G109" s="17"/>
    </row>
    <row r="110" spans="1:7" ht="15">
      <c r="A110" s="32">
        <v>10725</v>
      </c>
      <c r="B110" s="32" t="s">
        <v>960</v>
      </c>
      <c r="C110" s="15" t="s">
        <v>852</v>
      </c>
      <c r="D110" s="32">
        <v>857</v>
      </c>
      <c r="E110" s="32">
        <v>10725</v>
      </c>
      <c r="F110"/>
      <c r="G110" s="17"/>
    </row>
    <row r="111" spans="1:7" ht="15">
      <c r="A111" s="32">
        <v>10726</v>
      </c>
      <c r="B111" s="32" t="s">
        <v>961</v>
      </c>
      <c r="C111" s="15" t="s">
        <v>852</v>
      </c>
      <c r="D111" s="32">
        <v>679</v>
      </c>
      <c r="E111" s="32">
        <v>10726</v>
      </c>
      <c r="F111"/>
      <c r="G111" s="17"/>
    </row>
    <row r="112" spans="1:7" ht="15">
      <c r="A112" s="32">
        <v>10727</v>
      </c>
      <c r="B112" s="32" t="s">
        <v>962</v>
      </c>
      <c r="C112" s="15" t="s">
        <v>852</v>
      </c>
      <c r="D112" s="32">
        <v>824</v>
      </c>
      <c r="E112" s="32">
        <v>10727</v>
      </c>
      <c r="F112"/>
      <c r="G112" s="17"/>
    </row>
    <row r="113" spans="1:7" ht="15">
      <c r="A113" s="32">
        <v>10801</v>
      </c>
      <c r="B113" s="32" t="s">
        <v>963</v>
      </c>
      <c r="C113" s="15" t="s">
        <v>852</v>
      </c>
      <c r="D113" s="32">
        <v>3140</v>
      </c>
      <c r="E113" s="32">
        <v>10801</v>
      </c>
      <c r="F113"/>
      <c r="G113" s="17"/>
    </row>
    <row r="114" spans="1:7" ht="15">
      <c r="A114" s="32">
        <v>10802</v>
      </c>
      <c r="B114" s="32" t="s">
        <v>964</v>
      </c>
      <c r="C114" s="15" t="s">
        <v>852</v>
      </c>
      <c r="D114" s="32">
        <v>1381</v>
      </c>
      <c r="E114" s="32">
        <v>10802</v>
      </c>
      <c r="F114"/>
      <c r="G114" s="17"/>
    </row>
    <row r="115" spans="1:7" ht="15">
      <c r="A115" s="32">
        <v>10803</v>
      </c>
      <c r="B115" s="32" t="s">
        <v>965</v>
      </c>
      <c r="C115" s="15" t="s">
        <v>852</v>
      </c>
      <c r="D115" s="32">
        <v>1088</v>
      </c>
      <c r="E115" s="32">
        <v>10803</v>
      </c>
      <c r="F115"/>
      <c r="G115" s="17"/>
    </row>
    <row r="116" spans="1:7" ht="15">
      <c r="A116" s="32">
        <v>10804</v>
      </c>
      <c r="B116" s="32" t="s">
        <v>966</v>
      </c>
      <c r="C116" s="15" t="s">
        <v>852</v>
      </c>
      <c r="D116" s="32">
        <v>1362</v>
      </c>
      <c r="E116" s="32">
        <v>10804</v>
      </c>
      <c r="F116"/>
      <c r="G116" s="17"/>
    </row>
    <row r="117" spans="1:7" ht="15">
      <c r="A117" s="32">
        <v>10805</v>
      </c>
      <c r="B117" s="32" t="s">
        <v>967</v>
      </c>
      <c r="C117" s="15" t="s">
        <v>852</v>
      </c>
      <c r="D117" s="32">
        <v>1807</v>
      </c>
      <c r="E117" s="32">
        <v>10805</v>
      </c>
      <c r="F117"/>
      <c r="G117" s="17"/>
    </row>
    <row r="118" spans="1:7" ht="15">
      <c r="A118" s="32">
        <v>10806</v>
      </c>
      <c r="B118" s="32" t="s">
        <v>968</v>
      </c>
      <c r="C118" s="15" t="s">
        <v>852</v>
      </c>
      <c r="D118" s="32">
        <v>595</v>
      </c>
      <c r="E118" s="32">
        <v>10806</v>
      </c>
      <c r="F118"/>
      <c r="G118" s="17"/>
    </row>
    <row r="119" spans="1:7" ht="15">
      <c r="A119" s="32">
        <v>10807</v>
      </c>
      <c r="B119" s="32" t="s">
        <v>969</v>
      </c>
      <c r="C119" s="15" t="s">
        <v>852</v>
      </c>
      <c r="D119" s="32">
        <v>1878</v>
      </c>
      <c r="E119" s="32">
        <v>10807</v>
      </c>
      <c r="F119"/>
      <c r="G119" s="17"/>
    </row>
    <row r="120" spans="1:7" ht="15">
      <c r="A120" s="32">
        <v>10808</v>
      </c>
      <c r="B120" s="32" t="s">
        <v>970</v>
      </c>
      <c r="C120" s="15" t="s">
        <v>852</v>
      </c>
      <c r="D120" s="32">
        <v>1161</v>
      </c>
      <c r="E120" s="32">
        <v>10808</v>
      </c>
      <c r="F120"/>
      <c r="G120" s="17"/>
    </row>
    <row r="121" spans="1:7" ht="15">
      <c r="A121" s="32">
        <v>10809</v>
      </c>
      <c r="B121" s="32" t="s">
        <v>971</v>
      </c>
      <c r="C121" s="15" t="s">
        <v>852</v>
      </c>
      <c r="D121" s="32">
        <v>2072</v>
      </c>
      <c r="E121" s="32">
        <v>10809</v>
      </c>
      <c r="F121"/>
      <c r="G121" s="17"/>
    </row>
    <row r="122" spans="1:7" ht="15">
      <c r="A122" s="32">
        <v>10810</v>
      </c>
      <c r="B122" s="32" t="s">
        <v>972</v>
      </c>
      <c r="C122" s="15" t="s">
        <v>852</v>
      </c>
      <c r="D122" s="32">
        <v>842</v>
      </c>
      <c r="E122" s="32">
        <v>10810</v>
      </c>
      <c r="F122"/>
      <c r="G122" s="17"/>
    </row>
    <row r="123" spans="1:7" ht="15">
      <c r="A123" s="32">
        <v>10811</v>
      </c>
      <c r="B123" s="32" t="s">
        <v>973</v>
      </c>
      <c r="C123" s="15" t="s">
        <v>852</v>
      </c>
      <c r="D123" s="32">
        <v>1783</v>
      </c>
      <c r="E123" s="32">
        <v>10811</v>
      </c>
      <c r="F123"/>
      <c r="G123" s="17"/>
    </row>
    <row r="124" spans="1:7" ht="15">
      <c r="A124" s="32">
        <v>10812</v>
      </c>
      <c r="B124" s="32" t="s">
        <v>974</v>
      </c>
      <c r="C124" s="15" t="s">
        <v>852</v>
      </c>
      <c r="D124" s="32">
        <v>1281</v>
      </c>
      <c r="E124" s="32">
        <v>10812</v>
      </c>
      <c r="F124"/>
      <c r="G124" s="17"/>
    </row>
    <row r="125" spans="1:7" ht="15">
      <c r="A125" s="32">
        <v>10813</v>
      </c>
      <c r="B125" s="32" t="s">
        <v>975</v>
      </c>
      <c r="C125" s="15" t="s">
        <v>852</v>
      </c>
      <c r="D125" s="32">
        <v>1675</v>
      </c>
      <c r="E125" s="32">
        <v>10813</v>
      </c>
      <c r="F125"/>
      <c r="G125" s="17"/>
    </row>
    <row r="126" spans="1:7" ht="15">
      <c r="A126" s="32">
        <v>10814</v>
      </c>
      <c r="B126" s="32" t="s">
        <v>976</v>
      </c>
      <c r="C126" s="15" t="s">
        <v>852</v>
      </c>
      <c r="D126" s="32">
        <v>1140</v>
      </c>
      <c r="E126" s="32">
        <v>10814</v>
      </c>
      <c r="F126"/>
      <c r="G126" s="17"/>
    </row>
    <row r="127" spans="1:7" ht="15">
      <c r="A127" s="32">
        <v>10815</v>
      </c>
      <c r="B127" s="32" t="s">
        <v>977</v>
      </c>
      <c r="C127" s="15" t="s">
        <v>852</v>
      </c>
      <c r="D127" s="32">
        <v>1389</v>
      </c>
      <c r="E127" s="32">
        <v>10815</v>
      </c>
      <c r="F127"/>
      <c r="G127" s="17"/>
    </row>
    <row r="128" spans="1:7" ht="15">
      <c r="A128" s="32">
        <v>10816</v>
      </c>
      <c r="B128" s="32" t="s">
        <v>978</v>
      </c>
      <c r="C128" s="15" t="s">
        <v>852</v>
      </c>
      <c r="D128" s="32">
        <v>3337</v>
      </c>
      <c r="E128" s="32">
        <v>10816</v>
      </c>
      <c r="F128"/>
      <c r="G128" s="17"/>
    </row>
    <row r="129" spans="1:7" ht="15">
      <c r="A129" s="32">
        <v>10817</v>
      </c>
      <c r="B129" s="32" t="s">
        <v>979</v>
      </c>
      <c r="C129" s="15" t="s">
        <v>852</v>
      </c>
      <c r="D129" s="32">
        <v>1569</v>
      </c>
      <c r="E129" s="32">
        <v>10817</v>
      </c>
      <c r="F129"/>
      <c r="G129" s="17"/>
    </row>
    <row r="130" spans="1:7" ht="15">
      <c r="A130" s="32">
        <v>10818</v>
      </c>
      <c r="B130" s="32" t="s">
        <v>980</v>
      </c>
      <c r="C130" s="15" t="s">
        <v>852</v>
      </c>
      <c r="D130" s="32">
        <v>824</v>
      </c>
      <c r="E130" s="32">
        <v>10818</v>
      </c>
      <c r="F130"/>
      <c r="G130" s="17"/>
    </row>
    <row r="131" spans="1:7" ht="15">
      <c r="A131" s="32">
        <v>10819</v>
      </c>
      <c r="B131" s="32" t="s">
        <v>981</v>
      </c>
      <c r="C131" s="15" t="s">
        <v>852</v>
      </c>
      <c r="D131" s="32">
        <v>916</v>
      </c>
      <c r="E131" s="32">
        <v>10819</v>
      </c>
      <c r="F131"/>
      <c r="G131" s="17"/>
    </row>
    <row r="132" spans="1:7" ht="15">
      <c r="A132" s="32">
        <v>10820</v>
      </c>
      <c r="B132" s="32" t="s">
        <v>982</v>
      </c>
      <c r="C132" s="15" t="s">
        <v>852</v>
      </c>
      <c r="D132" s="32">
        <v>911</v>
      </c>
      <c r="E132" s="32">
        <v>10820</v>
      </c>
      <c r="F132"/>
      <c r="G132" s="17"/>
    </row>
    <row r="133" spans="1:7" ht="15">
      <c r="A133" s="32">
        <v>10821</v>
      </c>
      <c r="B133" s="32" t="s">
        <v>983</v>
      </c>
      <c r="C133" s="15" t="s">
        <v>852</v>
      </c>
      <c r="D133" s="32">
        <v>1308</v>
      </c>
      <c r="E133" s="32">
        <v>10821</v>
      </c>
      <c r="F133"/>
      <c r="G133" s="17"/>
    </row>
    <row r="134" spans="1:7" ht="15">
      <c r="A134" s="32">
        <v>10822</v>
      </c>
      <c r="B134" s="32" t="s">
        <v>984</v>
      </c>
      <c r="C134" s="15" t="s">
        <v>852</v>
      </c>
      <c r="D134" s="32">
        <v>1354</v>
      </c>
      <c r="E134" s="32">
        <v>10822</v>
      </c>
      <c r="F134"/>
      <c r="G134" s="17"/>
    </row>
    <row r="135" spans="1:7" ht="15">
      <c r="A135" s="32">
        <v>10823</v>
      </c>
      <c r="B135" s="32" t="s">
        <v>985</v>
      </c>
      <c r="C135" s="15" t="s">
        <v>852</v>
      </c>
      <c r="D135" s="32">
        <v>1910</v>
      </c>
      <c r="E135" s="32">
        <v>10823</v>
      </c>
      <c r="F135"/>
      <c r="G135" s="17"/>
    </row>
    <row r="136" spans="1:7" ht="15">
      <c r="A136" s="32">
        <v>10824</v>
      </c>
      <c r="B136" s="32" t="s">
        <v>986</v>
      </c>
      <c r="C136" s="15" t="s">
        <v>852</v>
      </c>
      <c r="D136" s="32">
        <v>615</v>
      </c>
      <c r="E136" s="32">
        <v>10824</v>
      </c>
      <c r="F136"/>
      <c r="G136" s="17"/>
    </row>
    <row r="137" spans="1:7" ht="15">
      <c r="A137" s="32">
        <v>10825</v>
      </c>
      <c r="B137" s="32" t="s">
        <v>987</v>
      </c>
      <c r="C137" s="15" t="s">
        <v>852</v>
      </c>
      <c r="D137" s="32">
        <v>645</v>
      </c>
      <c r="E137" s="32">
        <v>10825</v>
      </c>
      <c r="F137"/>
      <c r="G137" s="17"/>
    </row>
    <row r="138" spans="1:7" ht="15">
      <c r="A138" s="32">
        <v>10826</v>
      </c>
      <c r="B138" s="32" t="s">
        <v>988</v>
      </c>
      <c r="C138" s="15" t="s">
        <v>852</v>
      </c>
      <c r="D138" s="32">
        <v>615</v>
      </c>
      <c r="E138" s="32">
        <v>10826</v>
      </c>
      <c r="F138"/>
      <c r="G138" s="17"/>
    </row>
    <row r="139" spans="1:7" ht="15">
      <c r="A139" s="32">
        <v>10827</v>
      </c>
      <c r="B139" s="32" t="s">
        <v>989</v>
      </c>
      <c r="C139" s="15" t="s">
        <v>852</v>
      </c>
      <c r="D139" s="32">
        <v>348</v>
      </c>
      <c r="E139" s="32">
        <v>10827</v>
      </c>
      <c r="F139"/>
      <c r="G139" s="17"/>
    </row>
    <row r="140" spans="1:7" ht="15">
      <c r="A140" s="32">
        <v>10828</v>
      </c>
      <c r="B140" s="32" t="s">
        <v>990</v>
      </c>
      <c r="C140" s="15" t="s">
        <v>852</v>
      </c>
      <c r="D140" s="32">
        <v>798</v>
      </c>
      <c r="E140" s="32">
        <v>10828</v>
      </c>
      <c r="F140"/>
      <c r="G140" s="17"/>
    </row>
    <row r="141" spans="1:7" ht="15">
      <c r="A141" s="32">
        <v>10901</v>
      </c>
      <c r="B141" s="32" t="s">
        <v>991</v>
      </c>
      <c r="C141" s="15" t="s">
        <v>852</v>
      </c>
      <c r="D141" s="32">
        <v>1658</v>
      </c>
      <c r="E141" s="32">
        <v>10901</v>
      </c>
      <c r="F141"/>
      <c r="G141" s="17"/>
    </row>
    <row r="142" spans="1:7" ht="15">
      <c r="A142" s="32">
        <v>10902</v>
      </c>
      <c r="B142" s="32" t="s">
        <v>992</v>
      </c>
      <c r="C142" s="15" t="s">
        <v>852</v>
      </c>
      <c r="D142" s="32">
        <v>2159</v>
      </c>
      <c r="E142" s="32">
        <v>10902</v>
      </c>
      <c r="F142"/>
      <c r="G142" s="17"/>
    </row>
    <row r="143" spans="1:7" ht="15">
      <c r="A143" s="32">
        <v>10903</v>
      </c>
      <c r="B143" s="32" t="s">
        <v>993</v>
      </c>
      <c r="C143" s="15" t="s">
        <v>852</v>
      </c>
      <c r="D143" s="32">
        <v>1077</v>
      </c>
      <c r="E143" s="32">
        <v>10903</v>
      </c>
      <c r="F143"/>
      <c r="G143" s="17"/>
    </row>
    <row r="144" spans="1:7" ht="15">
      <c r="A144" s="32">
        <v>10904</v>
      </c>
      <c r="B144" s="32" t="s">
        <v>994</v>
      </c>
      <c r="C144" s="15" t="s">
        <v>852</v>
      </c>
      <c r="D144" s="32">
        <v>1253</v>
      </c>
      <c r="E144" s="32">
        <v>10904</v>
      </c>
      <c r="F144"/>
      <c r="G144" s="17"/>
    </row>
    <row r="145" spans="1:7" ht="15">
      <c r="A145" s="32">
        <v>10905</v>
      </c>
      <c r="B145" s="32" t="s">
        <v>995</v>
      </c>
      <c r="C145" s="15" t="s">
        <v>852</v>
      </c>
      <c r="D145" s="32">
        <v>3595</v>
      </c>
      <c r="E145" s="32">
        <v>10905</v>
      </c>
      <c r="F145"/>
      <c r="G145" s="17"/>
    </row>
    <row r="146" spans="1:7" ht="15">
      <c r="A146" s="32">
        <v>10906</v>
      </c>
      <c r="B146" s="32" t="s">
        <v>996</v>
      </c>
      <c r="C146" s="15" t="s">
        <v>852</v>
      </c>
      <c r="D146" s="32">
        <v>740</v>
      </c>
      <c r="E146" s="32">
        <v>10906</v>
      </c>
      <c r="F146"/>
      <c r="G146" s="17"/>
    </row>
    <row r="147" spans="1:7" ht="15">
      <c r="A147" s="32">
        <v>10907</v>
      </c>
      <c r="B147" s="32" t="s">
        <v>997</v>
      </c>
      <c r="C147" s="15" t="s">
        <v>852</v>
      </c>
      <c r="D147" s="32">
        <v>1539</v>
      </c>
      <c r="E147" s="32">
        <v>10907</v>
      </c>
      <c r="F147"/>
      <c r="G147" s="17"/>
    </row>
    <row r="148" spans="1:7" ht="15">
      <c r="A148" s="32">
        <v>10908</v>
      </c>
      <c r="B148" s="32" t="s">
        <v>998</v>
      </c>
      <c r="C148" s="15" t="s">
        <v>852</v>
      </c>
      <c r="D148" s="32">
        <v>1437</v>
      </c>
      <c r="E148" s="32">
        <v>10908</v>
      </c>
      <c r="F148"/>
      <c r="G148" s="17"/>
    </row>
    <row r="149" spans="1:7" ht="15">
      <c r="A149" s="32">
        <v>10909</v>
      </c>
      <c r="B149" s="32" t="s">
        <v>999</v>
      </c>
      <c r="C149" s="15" t="s">
        <v>852</v>
      </c>
      <c r="D149" s="32">
        <v>1151</v>
      </c>
      <c r="E149" s="32">
        <v>10909</v>
      </c>
      <c r="F149"/>
      <c r="G149" s="17"/>
    </row>
    <row r="150" spans="1:7" ht="15">
      <c r="A150" s="32">
        <v>10910</v>
      </c>
      <c r="B150" s="32" t="s">
        <v>1000</v>
      </c>
      <c r="C150" s="15" t="s">
        <v>852</v>
      </c>
      <c r="D150" s="32">
        <v>1360</v>
      </c>
      <c r="E150" s="32">
        <v>10910</v>
      </c>
      <c r="F150"/>
      <c r="G150" s="17"/>
    </row>
    <row r="151" spans="1:7" ht="15">
      <c r="A151" s="32">
        <v>10911</v>
      </c>
      <c r="B151" s="32" t="s">
        <v>1001</v>
      </c>
      <c r="C151" s="15" t="s">
        <v>852</v>
      </c>
      <c r="D151" s="32">
        <v>1136</v>
      </c>
      <c r="E151" s="32">
        <v>10911</v>
      </c>
      <c r="F151"/>
      <c r="G151" s="17"/>
    </row>
    <row r="152" spans="1:7" ht="15">
      <c r="A152" s="32">
        <v>10912</v>
      </c>
      <c r="B152" s="32" t="s">
        <v>1002</v>
      </c>
      <c r="C152" s="15" t="s">
        <v>852</v>
      </c>
      <c r="D152" s="32">
        <v>2011</v>
      </c>
      <c r="E152" s="32">
        <v>10912</v>
      </c>
      <c r="F152"/>
      <c r="G152" s="17"/>
    </row>
    <row r="153" spans="1:7" ht="15">
      <c r="A153" s="32">
        <v>10913</v>
      </c>
      <c r="B153" s="32" t="s">
        <v>1003</v>
      </c>
      <c r="C153" s="15" t="s">
        <v>852</v>
      </c>
      <c r="D153" s="32">
        <v>643</v>
      </c>
      <c r="E153" s="32">
        <v>10913</v>
      </c>
      <c r="F153"/>
      <c r="G153" s="17"/>
    </row>
    <row r="154" spans="1:7" ht="15">
      <c r="A154" s="32">
        <v>10914</v>
      </c>
      <c r="B154" s="32" t="s">
        <v>1004</v>
      </c>
      <c r="C154" s="15" t="s">
        <v>852</v>
      </c>
      <c r="D154" s="32">
        <v>1442</v>
      </c>
      <c r="E154" s="32">
        <v>10914</v>
      </c>
      <c r="F154"/>
      <c r="G154" s="17"/>
    </row>
    <row r="155" spans="1:7" ht="15">
      <c r="A155" s="32">
        <v>10915</v>
      </c>
      <c r="B155" s="32" t="s">
        <v>1005</v>
      </c>
      <c r="C155" s="15" t="s">
        <v>852</v>
      </c>
      <c r="D155" s="32">
        <v>978</v>
      </c>
      <c r="E155" s="32">
        <v>10915</v>
      </c>
      <c r="F155"/>
      <c r="G155" s="17"/>
    </row>
    <row r="156" spans="1:7" ht="15">
      <c r="A156" s="32">
        <v>10916</v>
      </c>
      <c r="B156" s="32" t="s">
        <v>1006</v>
      </c>
      <c r="C156" s="15" t="s">
        <v>852</v>
      </c>
      <c r="D156" s="32">
        <v>2472</v>
      </c>
      <c r="E156" s="32">
        <v>10916</v>
      </c>
      <c r="F156"/>
      <c r="G156" s="17"/>
    </row>
    <row r="157" spans="1:7" ht="15">
      <c r="A157" s="32">
        <v>10917</v>
      </c>
      <c r="B157" s="32" t="s">
        <v>1007</v>
      </c>
      <c r="C157" s="15" t="s">
        <v>852</v>
      </c>
      <c r="D157" s="32">
        <v>8060</v>
      </c>
      <c r="E157" s="32">
        <v>10917</v>
      </c>
      <c r="F157"/>
      <c r="G157" s="17"/>
    </row>
    <row r="158" spans="1:7" ht="15">
      <c r="A158" s="32">
        <v>10918</v>
      </c>
      <c r="B158" s="32" t="s">
        <v>1008</v>
      </c>
      <c r="C158" s="15" t="s">
        <v>852</v>
      </c>
      <c r="D158" s="32">
        <v>5890</v>
      </c>
      <c r="E158" s="32">
        <v>10918</v>
      </c>
      <c r="F158"/>
      <c r="G158" s="17"/>
    </row>
    <row r="159" spans="1:7" ht="15">
      <c r="A159" s="32">
        <v>10919</v>
      </c>
      <c r="B159" s="32" t="s">
        <v>1009</v>
      </c>
      <c r="C159" s="15" t="s">
        <v>852</v>
      </c>
      <c r="D159" s="32">
        <v>3053</v>
      </c>
      <c r="E159" s="32">
        <v>10919</v>
      </c>
      <c r="F159"/>
      <c r="G159" s="17"/>
    </row>
    <row r="160" spans="1:7" ht="15">
      <c r="A160" s="32">
        <v>10920</v>
      </c>
      <c r="B160" s="32" t="s">
        <v>1010</v>
      </c>
      <c r="C160" s="15" t="s">
        <v>852</v>
      </c>
      <c r="D160" s="32">
        <v>1691</v>
      </c>
      <c r="E160" s="32">
        <v>10920</v>
      </c>
      <c r="F160"/>
      <c r="G160" s="17"/>
    </row>
    <row r="161" spans="1:7" ht="15">
      <c r="A161" s="32">
        <v>10921</v>
      </c>
      <c r="B161" s="32" t="s">
        <v>1011</v>
      </c>
      <c r="C161" s="15" t="s">
        <v>852</v>
      </c>
      <c r="D161" s="32">
        <v>1447</v>
      </c>
      <c r="E161" s="32">
        <v>10921</v>
      </c>
      <c r="F161"/>
      <c r="G161" s="17"/>
    </row>
    <row r="162" spans="1:7" ht="15">
      <c r="A162" s="32">
        <v>10922</v>
      </c>
      <c r="B162" s="32" t="s">
        <v>1012</v>
      </c>
      <c r="C162" s="15" t="s">
        <v>852</v>
      </c>
      <c r="D162" s="32">
        <v>743</v>
      </c>
      <c r="E162" s="32">
        <v>10922</v>
      </c>
      <c r="F162"/>
      <c r="G162" s="17"/>
    </row>
    <row r="163" spans="1:7" ht="15">
      <c r="A163" s="32">
        <v>10923</v>
      </c>
      <c r="B163" s="32" t="s">
        <v>1013</v>
      </c>
      <c r="C163" s="15" t="s">
        <v>852</v>
      </c>
      <c r="D163" s="32">
        <v>2050</v>
      </c>
      <c r="E163" s="32">
        <v>10923</v>
      </c>
      <c r="F163"/>
      <c r="G163" s="17"/>
    </row>
    <row r="164" spans="1:7" ht="15">
      <c r="A164" s="32">
        <v>10924</v>
      </c>
      <c r="B164" s="32" t="s">
        <v>1014</v>
      </c>
      <c r="C164" s="15" t="s">
        <v>852</v>
      </c>
      <c r="D164" s="32">
        <v>970</v>
      </c>
      <c r="E164" s="32">
        <v>10924</v>
      </c>
      <c r="F164"/>
      <c r="G164" s="17"/>
    </row>
    <row r="165" spans="1:7" ht="15">
      <c r="A165" s="32">
        <v>10925</v>
      </c>
      <c r="B165" s="32" t="s">
        <v>1015</v>
      </c>
      <c r="C165" s="15" t="s">
        <v>852</v>
      </c>
      <c r="D165" s="32">
        <v>1013</v>
      </c>
      <c r="E165" s="32">
        <v>10925</v>
      </c>
      <c r="F165"/>
      <c r="G165" s="17"/>
    </row>
    <row r="166" spans="1:7" ht="15">
      <c r="A166" s="32">
        <v>10926</v>
      </c>
      <c r="B166" s="32" t="s">
        <v>1016</v>
      </c>
      <c r="C166" s="15" t="s">
        <v>852</v>
      </c>
      <c r="D166" s="32">
        <v>786</v>
      </c>
      <c r="E166" s="32">
        <v>10926</v>
      </c>
      <c r="F166"/>
      <c r="G166" s="17"/>
    </row>
    <row r="167" spans="1:7" ht="15">
      <c r="A167" s="32">
        <v>10927</v>
      </c>
      <c r="B167" s="32" t="s">
        <v>1017</v>
      </c>
      <c r="C167" s="15" t="s">
        <v>852</v>
      </c>
      <c r="D167" s="32">
        <v>1205</v>
      </c>
      <c r="E167" s="32">
        <v>10927</v>
      </c>
      <c r="F167"/>
      <c r="G167" s="17"/>
    </row>
    <row r="168" spans="1:7" ht="15">
      <c r="A168" s="32">
        <v>10928</v>
      </c>
      <c r="B168" s="32" t="s">
        <v>1018</v>
      </c>
      <c r="C168" s="15" t="s">
        <v>852</v>
      </c>
      <c r="D168" s="32">
        <v>1516</v>
      </c>
      <c r="E168" s="32">
        <v>10928</v>
      </c>
      <c r="F168"/>
      <c r="G168" s="17"/>
    </row>
    <row r="169" spans="1:7" ht="15">
      <c r="A169" s="32">
        <v>10929</v>
      </c>
      <c r="B169" s="32" t="s">
        <v>1019</v>
      </c>
      <c r="C169" s="15" t="s">
        <v>852</v>
      </c>
      <c r="D169" s="32">
        <v>823</v>
      </c>
      <c r="E169" s="32">
        <v>10929</v>
      </c>
      <c r="F169"/>
      <c r="G169" s="17"/>
    </row>
    <row r="170" spans="1:7" ht="15">
      <c r="A170" s="32">
        <v>10930</v>
      </c>
      <c r="B170" s="32" t="s">
        <v>1020</v>
      </c>
      <c r="C170" s="15" t="s">
        <v>852</v>
      </c>
      <c r="D170" s="32">
        <v>720</v>
      </c>
      <c r="E170" s="32">
        <v>10930</v>
      </c>
      <c r="F170"/>
      <c r="G170" s="17"/>
    </row>
    <row r="171" spans="1:7" ht="15">
      <c r="A171" s="32">
        <v>10931</v>
      </c>
      <c r="B171" s="32" t="s">
        <v>1021</v>
      </c>
      <c r="C171" s="15" t="s">
        <v>852</v>
      </c>
      <c r="D171" s="32">
        <v>286</v>
      </c>
      <c r="E171" s="32">
        <v>10931</v>
      </c>
      <c r="F171"/>
      <c r="G171" s="17"/>
    </row>
    <row r="172" spans="1:7" ht="15">
      <c r="A172" s="32">
        <v>10932</v>
      </c>
      <c r="B172" s="32" t="s">
        <v>1022</v>
      </c>
      <c r="C172" s="15" t="s">
        <v>852</v>
      </c>
      <c r="D172" s="32">
        <v>328</v>
      </c>
      <c r="E172" s="32">
        <v>10932</v>
      </c>
      <c r="F172"/>
      <c r="G172" s="17"/>
    </row>
    <row r="173" spans="1:7" ht="15">
      <c r="A173" s="32">
        <v>20101</v>
      </c>
      <c r="B173" s="32" t="s">
        <v>1023</v>
      </c>
      <c r="C173" s="15" t="s">
        <v>1024</v>
      </c>
      <c r="D173" s="32">
        <v>105256</v>
      </c>
      <c r="E173" s="32">
        <v>20101</v>
      </c>
      <c r="F173"/>
      <c r="G173" s="17"/>
    </row>
    <row r="174" spans="1:7" ht="15">
      <c r="A174" s="32">
        <v>20201</v>
      </c>
      <c r="B174" s="32" t="s">
        <v>1025</v>
      </c>
      <c r="C174" s="15" t="s">
        <v>1024</v>
      </c>
      <c r="D174" s="32">
        <v>65749</v>
      </c>
      <c r="E174" s="32">
        <v>20201</v>
      </c>
      <c r="F174"/>
      <c r="G174" s="17"/>
    </row>
    <row r="175" spans="1:7" ht="15">
      <c r="A175" s="32">
        <v>20302</v>
      </c>
      <c r="B175" s="32" t="s">
        <v>1026</v>
      </c>
      <c r="C175" s="15" t="s">
        <v>1024</v>
      </c>
      <c r="D175" s="32">
        <v>1185</v>
      </c>
      <c r="E175" s="32">
        <v>20302</v>
      </c>
      <c r="F175"/>
      <c r="G175" s="17"/>
    </row>
    <row r="176" spans="1:7" ht="15">
      <c r="A176" s="32">
        <v>20305</v>
      </c>
      <c r="B176" s="32" t="s">
        <v>1027</v>
      </c>
      <c r="C176" s="15" t="s">
        <v>1024</v>
      </c>
      <c r="D176" s="32">
        <v>6905</v>
      </c>
      <c r="E176" s="32">
        <v>20305</v>
      </c>
      <c r="F176"/>
      <c r="G176" s="17"/>
    </row>
    <row r="177" spans="1:7" ht="15">
      <c r="A177" s="32">
        <v>20306</v>
      </c>
      <c r="B177" s="32" t="s">
        <v>1028</v>
      </c>
      <c r="C177" s="15" t="s">
        <v>1024</v>
      </c>
      <c r="D177" s="32">
        <v>2478</v>
      </c>
      <c r="E177" s="32">
        <v>20306</v>
      </c>
      <c r="F177"/>
      <c r="G177" s="17"/>
    </row>
    <row r="178" spans="1:7" ht="15">
      <c r="A178" s="32">
        <v>20307</v>
      </c>
      <c r="B178" s="32" t="s">
        <v>1029</v>
      </c>
      <c r="C178" s="15" t="s">
        <v>1024</v>
      </c>
      <c r="D178" s="32">
        <v>3320</v>
      </c>
      <c r="E178" s="32">
        <v>20307</v>
      </c>
      <c r="F178"/>
      <c r="G178" s="17"/>
    </row>
    <row r="179" spans="1:7" ht="15">
      <c r="A179" s="32">
        <v>20316</v>
      </c>
      <c r="B179" s="32" t="s">
        <v>1030</v>
      </c>
      <c r="C179" s="15" t="s">
        <v>1024</v>
      </c>
      <c r="D179" s="32">
        <v>1551</v>
      </c>
      <c r="E179" s="32">
        <v>20316</v>
      </c>
      <c r="F179"/>
      <c r="G179" s="17"/>
    </row>
    <row r="180" spans="1:7" ht="15">
      <c r="A180" s="32">
        <v>20320</v>
      </c>
      <c r="B180" s="32" t="s">
        <v>1031</v>
      </c>
      <c r="C180" s="15" t="s">
        <v>1024</v>
      </c>
      <c r="D180" s="32">
        <v>1228</v>
      </c>
      <c r="E180" s="32">
        <v>20320</v>
      </c>
      <c r="F180"/>
      <c r="G180" s="17"/>
    </row>
    <row r="181" spans="1:7" ht="15">
      <c r="A181" s="32">
        <v>20321</v>
      </c>
      <c r="B181" s="32" t="s">
        <v>1032</v>
      </c>
      <c r="C181" s="15" t="s">
        <v>1024</v>
      </c>
      <c r="D181" s="32">
        <v>1274</v>
      </c>
      <c r="E181" s="32">
        <v>20321</v>
      </c>
      <c r="F181"/>
      <c r="G181" s="17"/>
    </row>
    <row r="182" spans="1:7" ht="15">
      <c r="A182" s="32">
        <v>20402</v>
      </c>
      <c r="B182" s="32" t="s">
        <v>1033</v>
      </c>
      <c r="C182" s="15" t="s">
        <v>1024</v>
      </c>
      <c r="D182" s="32">
        <v>8224</v>
      </c>
      <c r="E182" s="32">
        <v>20402</v>
      </c>
      <c r="F182"/>
      <c r="G182" s="17"/>
    </row>
    <row r="183" spans="1:7" ht="15">
      <c r="A183" s="32">
        <v>20403</v>
      </c>
      <c r="B183" s="32" t="s">
        <v>1034</v>
      </c>
      <c r="C183" s="15" t="s">
        <v>1024</v>
      </c>
      <c r="D183" s="32">
        <v>2502</v>
      </c>
      <c r="E183" s="32">
        <v>20403</v>
      </c>
      <c r="F183"/>
      <c r="G183" s="17"/>
    </row>
    <row r="184" spans="1:7" ht="15">
      <c r="A184" s="32">
        <v>20405</v>
      </c>
      <c r="B184" s="32" t="s">
        <v>1035</v>
      </c>
      <c r="C184" s="15" t="s">
        <v>1024</v>
      </c>
      <c r="D184" s="32">
        <v>7513</v>
      </c>
      <c r="E184" s="32">
        <v>20405</v>
      </c>
      <c r="F184"/>
      <c r="G184" s="17"/>
    </row>
    <row r="185" spans="1:7" ht="15">
      <c r="A185" s="32">
        <v>20409</v>
      </c>
      <c r="B185" s="32" t="s">
        <v>1036</v>
      </c>
      <c r="C185" s="15" t="s">
        <v>1024</v>
      </c>
      <c r="D185" s="32">
        <v>3088</v>
      </c>
      <c r="E185" s="32">
        <v>20409</v>
      </c>
      <c r="F185"/>
      <c r="G185" s="17"/>
    </row>
    <row r="186" spans="1:7" ht="15">
      <c r="A186" s="32">
        <v>20412</v>
      </c>
      <c r="B186" s="32" t="s">
        <v>1037</v>
      </c>
      <c r="C186" s="15" t="s">
        <v>1024</v>
      </c>
      <c r="D186" s="32">
        <v>2418</v>
      </c>
      <c r="E186" s="32">
        <v>20412</v>
      </c>
      <c r="F186"/>
      <c r="G186" s="17"/>
    </row>
    <row r="187" spans="1:7" ht="15">
      <c r="A187" s="32">
        <v>20414</v>
      </c>
      <c r="B187" s="32" t="s">
        <v>1038</v>
      </c>
      <c r="C187" s="15" t="s">
        <v>1024</v>
      </c>
      <c r="D187" s="32">
        <v>3186</v>
      </c>
      <c r="E187" s="32">
        <v>20414</v>
      </c>
      <c r="F187"/>
      <c r="G187" s="17"/>
    </row>
    <row r="188" spans="1:7" ht="15">
      <c r="A188" s="32">
        <v>20415</v>
      </c>
      <c r="B188" s="32" t="s">
        <v>1039</v>
      </c>
      <c r="C188" s="15" t="s">
        <v>1024</v>
      </c>
      <c r="D188" s="32">
        <v>3579</v>
      </c>
      <c r="E188" s="32">
        <v>20415</v>
      </c>
      <c r="F188"/>
      <c r="G188" s="17"/>
    </row>
    <row r="189" spans="1:7" ht="15">
      <c r="A189" s="32">
        <v>20416</v>
      </c>
      <c r="B189" s="32" t="s">
        <v>1040</v>
      </c>
      <c r="C189" s="15" t="s">
        <v>1024</v>
      </c>
      <c r="D189" s="32">
        <v>1812</v>
      </c>
      <c r="E189" s="32">
        <v>20416</v>
      </c>
      <c r="F189"/>
      <c r="G189" s="17"/>
    </row>
    <row r="190" spans="1:7" ht="15">
      <c r="A190" s="32">
        <v>20417</v>
      </c>
      <c r="B190" s="32" t="s">
        <v>1041</v>
      </c>
      <c r="C190" s="15" t="s">
        <v>1024</v>
      </c>
      <c r="D190" s="32">
        <v>2732</v>
      </c>
      <c r="E190" s="32">
        <v>20417</v>
      </c>
      <c r="F190"/>
      <c r="G190" s="17"/>
    </row>
    <row r="191" spans="1:7" ht="15">
      <c r="A191" s="32">
        <v>20418</v>
      </c>
      <c r="B191" s="32" t="s">
        <v>1042</v>
      </c>
      <c r="C191" s="15" t="s">
        <v>1024</v>
      </c>
      <c r="D191" s="32">
        <v>4024</v>
      </c>
      <c r="E191" s="32">
        <v>20418</v>
      </c>
      <c r="F191"/>
      <c r="G191" s="17"/>
    </row>
    <row r="192" spans="1:7" ht="15">
      <c r="A192" s="32">
        <v>20419</v>
      </c>
      <c r="B192" s="32" t="s">
        <v>1043</v>
      </c>
      <c r="C192" s="15" t="s">
        <v>1024</v>
      </c>
      <c r="D192" s="32">
        <v>1661</v>
      </c>
      <c r="E192" s="32">
        <v>20419</v>
      </c>
      <c r="F192"/>
      <c r="G192" s="17"/>
    </row>
    <row r="193" spans="1:7" ht="15">
      <c r="A193" s="32">
        <v>20421</v>
      </c>
      <c r="B193" s="32" t="s">
        <v>1044</v>
      </c>
      <c r="C193" s="15" t="s">
        <v>1024</v>
      </c>
      <c r="D193" s="32">
        <v>4667</v>
      </c>
      <c r="E193" s="32">
        <v>20421</v>
      </c>
      <c r="F193"/>
      <c r="G193" s="17"/>
    </row>
    <row r="194" spans="1:7" ht="15">
      <c r="A194" s="32">
        <v>20424</v>
      </c>
      <c r="B194" s="32" t="s">
        <v>1045</v>
      </c>
      <c r="C194" s="15" t="s">
        <v>1024</v>
      </c>
      <c r="D194" s="32">
        <v>3002</v>
      </c>
      <c r="E194" s="32">
        <v>20424</v>
      </c>
      <c r="F194"/>
      <c r="G194" s="17"/>
    </row>
    <row r="195" spans="1:7" ht="15">
      <c r="A195" s="32">
        <v>20425</v>
      </c>
      <c r="B195" s="32" t="s">
        <v>1046</v>
      </c>
      <c r="C195" s="15" t="s">
        <v>1024</v>
      </c>
      <c r="D195" s="32">
        <v>3353</v>
      </c>
      <c r="E195" s="32">
        <v>20425</v>
      </c>
      <c r="F195"/>
      <c r="G195" s="17"/>
    </row>
    <row r="196" spans="1:7" ht="15">
      <c r="A196" s="32">
        <v>20428</v>
      </c>
      <c r="B196" s="32" t="s">
        <v>1047</v>
      </c>
      <c r="C196" s="15" t="s">
        <v>1024</v>
      </c>
      <c r="D196" s="32">
        <v>1087</v>
      </c>
      <c r="E196" s="32">
        <v>20428</v>
      </c>
      <c r="F196"/>
      <c r="G196" s="17"/>
    </row>
    <row r="197" spans="1:7" ht="15">
      <c r="A197" s="32">
        <v>20432</v>
      </c>
      <c r="B197" s="32" t="s">
        <v>1048</v>
      </c>
      <c r="C197" s="15" t="s">
        <v>1024</v>
      </c>
      <c r="D197" s="32">
        <v>2683</v>
      </c>
      <c r="E197" s="32">
        <v>20432</v>
      </c>
      <c r="F197"/>
      <c r="G197" s="17"/>
    </row>
    <row r="198" spans="1:7" ht="15">
      <c r="A198" s="32">
        <v>20435</v>
      </c>
      <c r="B198" s="32" t="s">
        <v>1049</v>
      </c>
      <c r="C198" s="15" t="s">
        <v>1024</v>
      </c>
      <c r="D198" s="32">
        <v>2212</v>
      </c>
      <c r="E198" s="32">
        <v>20435</v>
      </c>
      <c r="F198"/>
      <c r="G198" s="17"/>
    </row>
    <row r="199" spans="1:7" ht="15">
      <c r="A199" s="32">
        <v>20441</v>
      </c>
      <c r="B199" s="32" t="s">
        <v>1050</v>
      </c>
      <c r="C199" s="15" t="s">
        <v>1024</v>
      </c>
      <c r="D199" s="32">
        <v>587</v>
      </c>
      <c r="E199" s="32">
        <v>20441</v>
      </c>
      <c r="F199"/>
      <c r="G199" s="17"/>
    </row>
    <row r="200" spans="1:7" ht="15">
      <c r="A200" s="32">
        <v>20442</v>
      </c>
      <c r="B200" s="32" t="s">
        <v>1051</v>
      </c>
      <c r="C200" s="15" t="s">
        <v>1024</v>
      </c>
      <c r="D200" s="32">
        <v>3730</v>
      </c>
      <c r="E200" s="32">
        <v>20442</v>
      </c>
      <c r="F200"/>
      <c r="G200" s="17"/>
    </row>
    <row r="201" spans="1:7" ht="15">
      <c r="A201" s="32">
        <v>20501</v>
      </c>
      <c r="B201" s="32" t="s">
        <v>1052</v>
      </c>
      <c r="C201" s="15" t="s">
        <v>1024</v>
      </c>
      <c r="D201" s="32">
        <v>4950</v>
      </c>
      <c r="E201" s="32">
        <v>20501</v>
      </c>
      <c r="F201"/>
      <c r="G201" s="17"/>
    </row>
    <row r="202" spans="1:7" ht="15">
      <c r="A202" s="32">
        <v>20502</v>
      </c>
      <c r="B202" s="32" t="s">
        <v>1053</v>
      </c>
      <c r="C202" s="15" t="s">
        <v>1024</v>
      </c>
      <c r="D202" s="32">
        <v>2734</v>
      </c>
      <c r="E202" s="32">
        <v>20502</v>
      </c>
      <c r="F202"/>
      <c r="G202" s="17"/>
    </row>
    <row r="203" spans="1:7" ht="15">
      <c r="A203" s="32">
        <v>20503</v>
      </c>
      <c r="B203" s="32" t="s">
        <v>1054</v>
      </c>
      <c r="C203" s="15" t="s">
        <v>1024</v>
      </c>
      <c r="D203" s="32">
        <v>822</v>
      </c>
      <c r="E203" s="32">
        <v>20503</v>
      </c>
      <c r="F203"/>
      <c r="G203" s="17"/>
    </row>
    <row r="204" spans="1:7" ht="15">
      <c r="A204" s="32">
        <v>20504</v>
      </c>
      <c r="B204" s="32" t="s">
        <v>1055</v>
      </c>
      <c r="C204" s="15" t="s">
        <v>1024</v>
      </c>
      <c r="D204" s="32">
        <v>1227</v>
      </c>
      <c r="E204" s="32">
        <v>20504</v>
      </c>
      <c r="F204"/>
      <c r="G204" s="17"/>
    </row>
    <row r="205" spans="1:7" ht="15">
      <c r="A205" s="32">
        <v>20505</v>
      </c>
      <c r="B205" s="32" t="s">
        <v>1056</v>
      </c>
      <c r="C205" s="15" t="s">
        <v>1024</v>
      </c>
      <c r="D205" s="32">
        <v>4852</v>
      </c>
      <c r="E205" s="32">
        <v>20505</v>
      </c>
      <c r="F205"/>
      <c r="G205" s="17"/>
    </row>
    <row r="206" spans="1:7" ht="15">
      <c r="A206" s="32">
        <v>20506</v>
      </c>
      <c r="B206" s="32" t="s">
        <v>1057</v>
      </c>
      <c r="C206" s="15" t="s">
        <v>1024</v>
      </c>
      <c r="D206" s="32">
        <v>835</v>
      </c>
      <c r="E206" s="32">
        <v>20506</v>
      </c>
      <c r="F206"/>
      <c r="G206" s="17"/>
    </row>
    <row r="207" spans="1:7" ht="15">
      <c r="A207" s="32">
        <v>20508</v>
      </c>
      <c r="B207" s="32" t="s">
        <v>1058</v>
      </c>
      <c r="C207" s="15" t="s">
        <v>1024</v>
      </c>
      <c r="D207" s="32">
        <v>1178</v>
      </c>
      <c r="E207" s="32">
        <v>20508</v>
      </c>
      <c r="F207"/>
      <c r="G207" s="17"/>
    </row>
    <row r="208" spans="1:7" ht="15">
      <c r="A208" s="32">
        <v>20509</v>
      </c>
      <c r="B208" s="32" t="s">
        <v>1059</v>
      </c>
      <c r="C208" s="15" t="s">
        <v>1024</v>
      </c>
      <c r="D208" s="32">
        <v>1498</v>
      </c>
      <c r="E208" s="32">
        <v>20509</v>
      </c>
      <c r="F208"/>
      <c r="G208" s="17"/>
    </row>
    <row r="209" spans="1:7" ht="15">
      <c r="A209" s="32">
        <v>20511</v>
      </c>
      <c r="B209" s="32" t="s">
        <v>1060</v>
      </c>
      <c r="C209" s="15" t="s">
        <v>1024</v>
      </c>
      <c r="D209" s="32">
        <v>1274</v>
      </c>
      <c r="E209" s="32">
        <v>20511</v>
      </c>
      <c r="F209"/>
      <c r="G209" s="17"/>
    </row>
    <row r="210" spans="1:7" ht="15">
      <c r="A210" s="32">
        <v>20512</v>
      </c>
      <c r="B210" s="32" t="s">
        <v>1061</v>
      </c>
      <c r="C210" s="15" t="s">
        <v>1024</v>
      </c>
      <c r="D210" s="32">
        <v>1936</v>
      </c>
      <c r="E210" s="32">
        <v>20512</v>
      </c>
      <c r="F210"/>
      <c r="G210" s="17"/>
    </row>
    <row r="211" spans="1:7" ht="15">
      <c r="A211" s="32">
        <v>20513</v>
      </c>
      <c r="B211" s="32" t="s">
        <v>1062</v>
      </c>
      <c r="C211" s="15" t="s">
        <v>1024</v>
      </c>
      <c r="D211" s="32">
        <v>1785</v>
      </c>
      <c r="E211" s="32">
        <v>20513</v>
      </c>
      <c r="F211"/>
      <c r="G211" s="17"/>
    </row>
    <row r="212" spans="1:7" ht="15">
      <c r="A212" s="32">
        <v>20515</v>
      </c>
      <c r="B212" s="32" t="s">
        <v>1063</v>
      </c>
      <c r="C212" s="15" t="s">
        <v>1024</v>
      </c>
      <c r="D212" s="32">
        <v>3416</v>
      </c>
      <c r="E212" s="32">
        <v>20515</v>
      </c>
      <c r="F212"/>
      <c r="G212" s="17"/>
    </row>
    <row r="213" spans="1:7" ht="15">
      <c r="A213" s="32">
        <v>20518</v>
      </c>
      <c r="B213" s="32" t="s">
        <v>1064</v>
      </c>
      <c r="C213" s="15" t="s">
        <v>1024</v>
      </c>
      <c r="D213" s="32">
        <v>1810</v>
      </c>
      <c r="E213" s="32">
        <v>20518</v>
      </c>
      <c r="F213"/>
      <c r="G213" s="17"/>
    </row>
    <row r="214" spans="1:7" ht="15">
      <c r="A214" s="32">
        <v>20519</v>
      </c>
      <c r="B214" s="32" t="s">
        <v>1065</v>
      </c>
      <c r="C214" s="15" t="s">
        <v>1024</v>
      </c>
      <c r="D214" s="32">
        <v>959</v>
      </c>
      <c r="E214" s="32">
        <v>20519</v>
      </c>
      <c r="F214"/>
      <c r="G214" s="17"/>
    </row>
    <row r="215" spans="1:7" ht="15">
      <c r="A215" s="32">
        <v>20520</v>
      </c>
      <c r="B215" s="32" t="s">
        <v>1066</v>
      </c>
      <c r="C215" s="15" t="s">
        <v>1024</v>
      </c>
      <c r="D215" s="32">
        <v>1314</v>
      </c>
      <c r="E215" s="32">
        <v>20520</v>
      </c>
      <c r="F215"/>
      <c r="G215" s="17"/>
    </row>
    <row r="216" spans="1:7" ht="15">
      <c r="A216" s="32">
        <v>20523</v>
      </c>
      <c r="B216" s="32" t="s">
        <v>1067</v>
      </c>
      <c r="C216" s="15" t="s">
        <v>1024</v>
      </c>
      <c r="D216" s="32">
        <v>3600</v>
      </c>
      <c r="E216" s="32">
        <v>20523</v>
      </c>
      <c r="F216"/>
      <c r="G216" s="17"/>
    </row>
    <row r="217" spans="1:7" ht="15">
      <c r="A217" s="32">
        <v>20527</v>
      </c>
      <c r="B217" s="32" t="s">
        <v>1068</v>
      </c>
      <c r="C217" s="15" t="s">
        <v>1024</v>
      </c>
      <c r="D217" s="32">
        <v>12234</v>
      </c>
      <c r="E217" s="32">
        <v>20527</v>
      </c>
      <c r="F217"/>
      <c r="G217" s="17"/>
    </row>
    <row r="218" spans="1:7" ht="15">
      <c r="A218" s="32">
        <v>20530</v>
      </c>
      <c r="B218" s="32" t="s">
        <v>1069</v>
      </c>
      <c r="C218" s="15" t="s">
        <v>1024</v>
      </c>
      <c r="D218" s="32">
        <v>1964</v>
      </c>
      <c r="E218" s="32">
        <v>20530</v>
      </c>
      <c r="F218"/>
      <c r="G218" s="17"/>
    </row>
    <row r="219" spans="1:7" ht="15">
      <c r="A219" s="32">
        <v>20531</v>
      </c>
      <c r="B219" s="32" t="s">
        <v>1070</v>
      </c>
      <c r="C219" s="15" t="s">
        <v>1024</v>
      </c>
      <c r="D219" s="32">
        <v>1982</v>
      </c>
      <c r="E219" s="32">
        <v>20531</v>
      </c>
      <c r="F219"/>
      <c r="G219" s="17"/>
    </row>
    <row r="220" spans="1:7" ht="15">
      <c r="A220" s="32">
        <v>20534</v>
      </c>
      <c r="B220" s="32" t="s">
        <v>1071</v>
      </c>
      <c r="C220" s="15" t="s">
        <v>1024</v>
      </c>
      <c r="D220" s="32">
        <v>3580</v>
      </c>
      <c r="E220" s="32">
        <v>20534</v>
      </c>
      <c r="F220"/>
      <c r="G220" s="17"/>
    </row>
    <row r="221" spans="1:7" ht="15">
      <c r="A221" s="32">
        <v>20601</v>
      </c>
      <c r="B221" s="32" t="s">
        <v>1072</v>
      </c>
      <c r="C221" s="15" t="s">
        <v>1024</v>
      </c>
      <c r="D221" s="32">
        <v>1657</v>
      </c>
      <c r="E221" s="32">
        <v>20601</v>
      </c>
      <c r="F221"/>
      <c r="G221" s="17"/>
    </row>
    <row r="222" spans="1:7" ht="15">
      <c r="A222" s="32">
        <v>20602</v>
      </c>
      <c r="B222" s="32" t="s">
        <v>1073</v>
      </c>
      <c r="C222" s="15" t="s">
        <v>1024</v>
      </c>
      <c r="D222" s="32">
        <v>1839</v>
      </c>
      <c r="E222" s="32">
        <v>20602</v>
      </c>
      <c r="F222"/>
      <c r="G222" s="17"/>
    </row>
    <row r="223" spans="1:7" ht="15">
      <c r="A223" s="32">
        <v>20603</v>
      </c>
      <c r="B223" s="32" t="s">
        <v>1074</v>
      </c>
      <c r="C223" s="15" t="s">
        <v>1024</v>
      </c>
      <c r="D223" s="32">
        <v>1224</v>
      </c>
      <c r="E223" s="32">
        <v>20603</v>
      </c>
      <c r="F223"/>
      <c r="G223" s="17"/>
    </row>
    <row r="224" spans="1:7" ht="15">
      <c r="A224" s="32">
        <v>20604</v>
      </c>
      <c r="B224" s="32" t="s">
        <v>1075</v>
      </c>
      <c r="C224" s="15" t="s">
        <v>1024</v>
      </c>
      <c r="D224" s="32">
        <v>1626</v>
      </c>
      <c r="E224" s="32">
        <v>20604</v>
      </c>
      <c r="F224"/>
      <c r="G224" s="17"/>
    </row>
    <row r="225" spans="1:7" ht="15">
      <c r="A225" s="32">
        <v>20605</v>
      </c>
      <c r="B225" s="32" t="s">
        <v>1076</v>
      </c>
      <c r="C225" s="15" t="s">
        <v>1024</v>
      </c>
      <c r="D225" s="32">
        <v>1307</v>
      </c>
      <c r="E225" s="32">
        <v>20605</v>
      </c>
      <c r="F225"/>
      <c r="G225" s="17"/>
    </row>
    <row r="226" spans="1:7" ht="15">
      <c r="A226" s="32">
        <v>20607</v>
      </c>
      <c r="B226" s="32" t="s">
        <v>1077</v>
      </c>
      <c r="C226" s="15" t="s">
        <v>1024</v>
      </c>
      <c r="D226" s="32">
        <v>1121</v>
      </c>
      <c r="E226" s="32">
        <v>20607</v>
      </c>
      <c r="F226"/>
      <c r="G226" s="17"/>
    </row>
    <row r="227" spans="1:7" ht="15">
      <c r="A227" s="32">
        <v>20608</v>
      </c>
      <c r="B227" s="32" t="s">
        <v>1078</v>
      </c>
      <c r="C227" s="15" t="s">
        <v>1024</v>
      </c>
      <c r="D227" s="32">
        <v>2554</v>
      </c>
      <c r="E227" s="32">
        <v>20608</v>
      </c>
      <c r="F227"/>
      <c r="G227" s="17"/>
    </row>
    <row r="228" spans="1:7" ht="15">
      <c r="A228" s="32">
        <v>20609</v>
      </c>
      <c r="B228" s="32" t="s">
        <v>1079</v>
      </c>
      <c r="C228" s="15" t="s">
        <v>1024</v>
      </c>
      <c r="D228" s="32">
        <v>1702</v>
      </c>
      <c r="E228" s="32">
        <v>20609</v>
      </c>
      <c r="F228"/>
      <c r="G228" s="17"/>
    </row>
    <row r="229" spans="1:7" ht="15">
      <c r="A229" s="32">
        <v>20610</v>
      </c>
      <c r="B229" s="32" t="s">
        <v>1080</v>
      </c>
      <c r="C229" s="15" t="s">
        <v>1024</v>
      </c>
      <c r="D229" s="32">
        <v>959</v>
      </c>
      <c r="E229" s="32">
        <v>20610</v>
      </c>
      <c r="F229"/>
      <c r="G229" s="17"/>
    </row>
    <row r="230" spans="1:7" ht="15">
      <c r="A230" s="32">
        <v>20611</v>
      </c>
      <c r="B230" s="32" t="s">
        <v>1081</v>
      </c>
      <c r="C230" s="15" t="s">
        <v>1024</v>
      </c>
      <c r="D230" s="32">
        <v>1912</v>
      </c>
      <c r="E230" s="32">
        <v>20611</v>
      </c>
      <c r="F230"/>
      <c r="G230" s="17"/>
    </row>
    <row r="231" spans="1:7" ht="15">
      <c r="A231" s="32">
        <v>20613</v>
      </c>
      <c r="B231" s="32" t="s">
        <v>1082</v>
      </c>
      <c r="C231" s="15" t="s">
        <v>1024</v>
      </c>
      <c r="D231" s="32">
        <v>1161</v>
      </c>
      <c r="E231" s="32">
        <v>20613</v>
      </c>
      <c r="F231"/>
      <c r="G231" s="17"/>
    </row>
    <row r="232" spans="1:7" ht="15">
      <c r="A232" s="32">
        <v>20616</v>
      </c>
      <c r="B232" s="32" t="s">
        <v>1083</v>
      </c>
      <c r="C232" s="15" t="s">
        <v>1024</v>
      </c>
      <c r="D232" s="32">
        <v>1779</v>
      </c>
      <c r="E232" s="32">
        <v>20616</v>
      </c>
      <c r="F232"/>
      <c r="G232" s="17"/>
    </row>
    <row r="233" spans="1:7" ht="15">
      <c r="A233" s="32">
        <v>20618</v>
      </c>
      <c r="B233" s="32" t="s">
        <v>1084</v>
      </c>
      <c r="C233" s="15" t="s">
        <v>1024</v>
      </c>
      <c r="D233" s="32">
        <v>771</v>
      </c>
      <c r="E233" s="32">
        <v>20618</v>
      </c>
      <c r="F233"/>
      <c r="G233" s="17"/>
    </row>
    <row r="234" spans="1:7" ht="15">
      <c r="A234" s="32">
        <v>20619</v>
      </c>
      <c r="B234" s="32" t="s">
        <v>1085</v>
      </c>
      <c r="C234" s="15" t="s">
        <v>1024</v>
      </c>
      <c r="D234" s="32">
        <v>1867</v>
      </c>
      <c r="E234" s="32">
        <v>20619</v>
      </c>
      <c r="F234"/>
      <c r="G234" s="17"/>
    </row>
    <row r="235" spans="1:7" ht="15">
      <c r="A235" s="32">
        <v>20620</v>
      </c>
      <c r="B235" s="32" t="s">
        <v>1086</v>
      </c>
      <c r="C235" s="15" t="s">
        <v>1024</v>
      </c>
      <c r="D235" s="32">
        <v>3464</v>
      </c>
      <c r="E235" s="32">
        <v>20620</v>
      </c>
      <c r="F235"/>
      <c r="G235" s="17"/>
    </row>
    <row r="236" spans="1:7" ht="15">
      <c r="A236" s="32">
        <v>20622</v>
      </c>
      <c r="B236" s="32" t="s">
        <v>1087</v>
      </c>
      <c r="C236" s="15" t="s">
        <v>1024</v>
      </c>
      <c r="D236" s="32">
        <v>816</v>
      </c>
      <c r="E236" s="32">
        <v>20622</v>
      </c>
      <c r="F236"/>
      <c r="G236" s="17"/>
    </row>
    <row r="237" spans="1:7" ht="15">
      <c r="A237" s="32">
        <v>20624</v>
      </c>
      <c r="B237" s="32" t="s">
        <v>1088</v>
      </c>
      <c r="C237" s="15" t="s">
        <v>1024</v>
      </c>
      <c r="D237" s="32">
        <v>1022</v>
      </c>
      <c r="E237" s="32">
        <v>20624</v>
      </c>
      <c r="F237"/>
      <c r="G237" s="17"/>
    </row>
    <row r="238" spans="1:7" ht="15">
      <c r="A238" s="32">
        <v>20625</v>
      </c>
      <c r="B238" s="32" t="s">
        <v>1089</v>
      </c>
      <c r="C238" s="15" t="s">
        <v>1024</v>
      </c>
      <c r="D238" s="32">
        <v>1198</v>
      </c>
      <c r="E238" s="32">
        <v>20625</v>
      </c>
      <c r="F238"/>
      <c r="G238" s="17"/>
    </row>
    <row r="239" spans="1:7" ht="15">
      <c r="A239" s="32">
        <v>20627</v>
      </c>
      <c r="B239" s="32" t="s">
        <v>1090</v>
      </c>
      <c r="C239" s="15" t="s">
        <v>1024</v>
      </c>
      <c r="D239" s="32">
        <v>2154</v>
      </c>
      <c r="E239" s="32">
        <v>20627</v>
      </c>
      <c r="F239"/>
      <c r="G239" s="17"/>
    </row>
    <row r="240" spans="1:7" ht="15">
      <c r="A240" s="32">
        <v>20630</v>
      </c>
      <c r="B240" s="32" t="s">
        <v>1091</v>
      </c>
      <c r="C240" s="15" t="s">
        <v>1024</v>
      </c>
      <c r="D240" s="32">
        <v>5742</v>
      </c>
      <c r="E240" s="32">
        <v>20630</v>
      </c>
      <c r="F240"/>
      <c r="G240" s="17"/>
    </row>
    <row r="241" spans="1:7" ht="15">
      <c r="A241" s="32">
        <v>20631</v>
      </c>
      <c r="B241" s="32" t="s">
        <v>1092</v>
      </c>
      <c r="C241" s="15" t="s">
        <v>1024</v>
      </c>
      <c r="D241" s="32">
        <v>1700</v>
      </c>
      <c r="E241" s="32">
        <v>20631</v>
      </c>
      <c r="F241"/>
      <c r="G241" s="17"/>
    </row>
    <row r="242" spans="1:7" ht="15">
      <c r="A242" s="32">
        <v>20632</v>
      </c>
      <c r="B242" s="32" t="s">
        <v>1093</v>
      </c>
      <c r="C242" s="15" t="s">
        <v>1024</v>
      </c>
      <c r="D242" s="32">
        <v>1650</v>
      </c>
      <c r="E242" s="32">
        <v>20632</v>
      </c>
      <c r="F242"/>
      <c r="G242" s="17"/>
    </row>
    <row r="243" spans="1:7" ht="15">
      <c r="A243" s="32">
        <v>20633</v>
      </c>
      <c r="B243" s="32" t="s">
        <v>1094</v>
      </c>
      <c r="C243" s="15" t="s">
        <v>1024</v>
      </c>
      <c r="D243" s="32">
        <v>1333</v>
      </c>
      <c r="E243" s="32">
        <v>20633</v>
      </c>
      <c r="F243"/>
      <c r="G243" s="17"/>
    </row>
    <row r="244" spans="1:7" ht="15">
      <c r="A244" s="32">
        <v>20634</v>
      </c>
      <c r="B244" s="32" t="s">
        <v>1095</v>
      </c>
      <c r="C244" s="15" t="s">
        <v>1024</v>
      </c>
      <c r="D244" s="32">
        <v>6706</v>
      </c>
      <c r="E244" s="32">
        <v>20634</v>
      </c>
      <c r="F244"/>
      <c r="G244" s="17"/>
    </row>
    <row r="245" spans="1:7" ht="15">
      <c r="A245" s="32">
        <v>20635</v>
      </c>
      <c r="B245" s="32" t="s">
        <v>1096</v>
      </c>
      <c r="C245" s="15" t="s">
        <v>1024</v>
      </c>
      <c r="D245" s="32">
        <v>15341</v>
      </c>
      <c r="E245" s="32">
        <v>20635</v>
      </c>
      <c r="F245"/>
      <c r="G245" s="17"/>
    </row>
    <row r="246" spans="1:7" ht="15">
      <c r="A246" s="32">
        <v>20636</v>
      </c>
      <c r="B246" s="32" t="s">
        <v>1097</v>
      </c>
      <c r="C246" s="15" t="s">
        <v>1024</v>
      </c>
      <c r="D246" s="32">
        <v>1493</v>
      </c>
      <c r="E246" s="32">
        <v>20636</v>
      </c>
      <c r="F246"/>
      <c r="G246" s="17"/>
    </row>
    <row r="247" spans="1:7" ht="15">
      <c r="A247" s="32">
        <v>20637</v>
      </c>
      <c r="B247" s="32" t="s">
        <v>1098</v>
      </c>
      <c r="C247" s="15" t="s">
        <v>1024</v>
      </c>
      <c r="D247" s="32">
        <v>1996</v>
      </c>
      <c r="E247" s="32">
        <v>20637</v>
      </c>
      <c r="F247"/>
      <c r="G247" s="17"/>
    </row>
    <row r="248" spans="1:7" ht="15">
      <c r="A248" s="32">
        <v>20638</v>
      </c>
      <c r="B248" s="32" t="s">
        <v>1099</v>
      </c>
      <c r="C248" s="15" t="s">
        <v>1024</v>
      </c>
      <c r="D248" s="32">
        <v>1143</v>
      </c>
      <c r="E248" s="32">
        <v>20638</v>
      </c>
      <c r="F248"/>
      <c r="G248" s="17"/>
    </row>
    <row r="249" spans="1:7" ht="15">
      <c r="A249" s="32">
        <v>20639</v>
      </c>
      <c r="B249" s="32" t="s">
        <v>1100</v>
      </c>
      <c r="C249" s="15" t="s">
        <v>1024</v>
      </c>
      <c r="D249" s="32">
        <v>759</v>
      </c>
      <c r="E249" s="32">
        <v>20639</v>
      </c>
      <c r="F249"/>
      <c r="G249" s="17"/>
    </row>
    <row r="250" spans="1:7" ht="15">
      <c r="A250" s="32">
        <v>20640</v>
      </c>
      <c r="B250" s="32" t="s">
        <v>1101</v>
      </c>
      <c r="C250" s="15" t="s">
        <v>1024</v>
      </c>
      <c r="D250" s="32">
        <v>1185</v>
      </c>
      <c r="E250" s="32">
        <v>20640</v>
      </c>
      <c r="F250"/>
      <c r="G250" s="17"/>
    </row>
    <row r="251" spans="1:7" ht="15">
      <c r="A251" s="32">
        <v>20642</v>
      </c>
      <c r="B251" s="32" t="s">
        <v>1102</v>
      </c>
      <c r="C251" s="15" t="s">
        <v>1024</v>
      </c>
      <c r="D251" s="32">
        <v>1603</v>
      </c>
      <c r="E251" s="32">
        <v>20642</v>
      </c>
      <c r="F251"/>
      <c r="G251" s="17"/>
    </row>
    <row r="252" spans="1:7" ht="15">
      <c r="A252" s="32">
        <v>20643</v>
      </c>
      <c r="B252" s="32" t="s">
        <v>1103</v>
      </c>
      <c r="C252" s="15" t="s">
        <v>1024</v>
      </c>
      <c r="D252" s="32">
        <v>2676</v>
      </c>
      <c r="E252" s="32">
        <v>20643</v>
      </c>
      <c r="F252"/>
      <c r="G252" s="17"/>
    </row>
    <row r="253" spans="1:7" ht="15">
      <c r="A253" s="32">
        <v>20644</v>
      </c>
      <c r="B253" s="32" t="s">
        <v>1104</v>
      </c>
      <c r="C253" s="15" t="s">
        <v>1024</v>
      </c>
      <c r="D253" s="32">
        <v>2085</v>
      </c>
      <c r="E253" s="32">
        <v>20644</v>
      </c>
      <c r="F253"/>
      <c r="G253" s="17"/>
    </row>
    <row r="254" spans="1:7" ht="15">
      <c r="A254" s="32">
        <v>20701</v>
      </c>
      <c r="B254" s="32" t="s">
        <v>1105</v>
      </c>
      <c r="C254" s="15" t="s">
        <v>1024</v>
      </c>
      <c r="D254" s="32">
        <v>1480</v>
      </c>
      <c r="E254" s="32">
        <v>20701</v>
      </c>
      <c r="F254"/>
      <c r="G254" s="17"/>
    </row>
    <row r="255" spans="1:7" ht="15">
      <c r="A255" s="32">
        <v>20702</v>
      </c>
      <c r="B255" s="32" t="s">
        <v>1106</v>
      </c>
      <c r="C255" s="15" t="s">
        <v>1024</v>
      </c>
      <c r="D255" s="32">
        <v>7157</v>
      </c>
      <c r="E255" s="32">
        <v>20702</v>
      </c>
      <c r="F255"/>
      <c r="G255" s="17"/>
    </row>
    <row r="256" spans="1:7" ht="15">
      <c r="A256" s="32">
        <v>20703</v>
      </c>
      <c r="B256" s="32" t="s">
        <v>1107</v>
      </c>
      <c r="C256" s="15" t="s">
        <v>1024</v>
      </c>
      <c r="D256" s="32">
        <v>1333</v>
      </c>
      <c r="E256" s="32">
        <v>20703</v>
      </c>
      <c r="F256"/>
      <c r="G256" s="17"/>
    </row>
    <row r="257" spans="1:7" ht="15">
      <c r="A257" s="32">
        <v>20705</v>
      </c>
      <c r="B257" s="32" t="s">
        <v>1108</v>
      </c>
      <c r="C257" s="15" t="s">
        <v>1024</v>
      </c>
      <c r="D257" s="32">
        <v>2141</v>
      </c>
      <c r="E257" s="32">
        <v>20705</v>
      </c>
      <c r="F257"/>
      <c r="G257" s="17"/>
    </row>
    <row r="258" spans="1:7" ht="15">
      <c r="A258" s="32">
        <v>20707</v>
      </c>
      <c r="B258" s="32" t="s">
        <v>1109</v>
      </c>
      <c r="C258" s="15" t="s">
        <v>1024</v>
      </c>
      <c r="D258" s="32">
        <v>643</v>
      </c>
      <c r="E258" s="32">
        <v>20707</v>
      </c>
      <c r="F258"/>
      <c r="G258" s="17"/>
    </row>
    <row r="259" spans="1:7" ht="15">
      <c r="A259" s="32">
        <v>20708</v>
      </c>
      <c r="B259" s="32" t="s">
        <v>1110</v>
      </c>
      <c r="C259" s="15" t="s">
        <v>1024</v>
      </c>
      <c r="D259" s="32">
        <v>1042</v>
      </c>
      <c r="E259" s="32">
        <v>20708</v>
      </c>
      <c r="F259"/>
      <c r="G259" s="17"/>
    </row>
    <row r="260" spans="1:7" ht="15">
      <c r="A260" s="32">
        <v>20710</v>
      </c>
      <c r="B260" s="32" t="s">
        <v>1111</v>
      </c>
      <c r="C260" s="15" t="s">
        <v>1024</v>
      </c>
      <c r="D260" s="32">
        <v>2013</v>
      </c>
      <c r="E260" s="32">
        <v>20710</v>
      </c>
      <c r="F260"/>
      <c r="G260" s="17"/>
    </row>
    <row r="261" spans="1:7" ht="15">
      <c r="A261" s="32">
        <v>20711</v>
      </c>
      <c r="B261" s="32" t="s">
        <v>1112</v>
      </c>
      <c r="C261" s="15" t="s">
        <v>1024</v>
      </c>
      <c r="D261" s="32">
        <v>9466</v>
      </c>
      <c r="E261" s="32">
        <v>20711</v>
      </c>
      <c r="F261"/>
      <c r="G261" s="17"/>
    </row>
    <row r="262" spans="1:7" ht="15">
      <c r="A262" s="32">
        <v>20712</v>
      </c>
      <c r="B262" s="32" t="s">
        <v>1113</v>
      </c>
      <c r="C262" s="15" t="s">
        <v>1024</v>
      </c>
      <c r="D262" s="32">
        <v>1239</v>
      </c>
      <c r="E262" s="32">
        <v>20712</v>
      </c>
      <c r="F262"/>
      <c r="G262" s="17"/>
    </row>
    <row r="263" spans="1:7" ht="15">
      <c r="A263" s="32">
        <v>20713</v>
      </c>
      <c r="B263" s="32" t="s">
        <v>1114</v>
      </c>
      <c r="C263" s="15" t="s">
        <v>1024</v>
      </c>
      <c r="D263" s="32">
        <v>872</v>
      </c>
      <c r="E263" s="32">
        <v>20713</v>
      </c>
      <c r="F263"/>
      <c r="G263" s="17"/>
    </row>
    <row r="264" spans="1:7" ht="15">
      <c r="A264" s="32">
        <v>20719</v>
      </c>
      <c r="B264" s="32" t="s">
        <v>1115</v>
      </c>
      <c r="C264" s="15" t="s">
        <v>1024</v>
      </c>
      <c r="D264" s="32">
        <v>2340</v>
      </c>
      <c r="E264" s="32">
        <v>20719</v>
      </c>
      <c r="F264"/>
      <c r="G264" s="17"/>
    </row>
    <row r="265" spans="1:7" ht="15">
      <c r="A265" s="32">
        <v>20720</v>
      </c>
      <c r="B265" s="32" t="s">
        <v>1116</v>
      </c>
      <c r="C265" s="15" t="s">
        <v>1024</v>
      </c>
      <c r="D265" s="32">
        <v>5778</v>
      </c>
      <c r="E265" s="32">
        <v>20720</v>
      </c>
      <c r="F265"/>
      <c r="G265" s="17"/>
    </row>
    <row r="266" spans="1:7" ht="15">
      <c r="A266" s="32">
        <v>20721</v>
      </c>
      <c r="B266" s="32" t="s">
        <v>1117</v>
      </c>
      <c r="C266" s="15" t="s">
        <v>1024</v>
      </c>
      <c r="D266" s="32">
        <v>1910</v>
      </c>
      <c r="E266" s="32">
        <v>20721</v>
      </c>
      <c r="F266"/>
      <c r="G266" s="17"/>
    </row>
    <row r="267" spans="1:7" ht="15">
      <c r="A267" s="32">
        <v>20722</v>
      </c>
      <c r="B267" s="32" t="s">
        <v>1118</v>
      </c>
      <c r="C267" s="15" t="s">
        <v>1024</v>
      </c>
      <c r="D267" s="32">
        <v>4357</v>
      </c>
      <c r="E267" s="32">
        <v>20722</v>
      </c>
      <c r="F267"/>
      <c r="G267" s="17"/>
    </row>
    <row r="268" spans="1:7" ht="15">
      <c r="A268" s="32">
        <v>20723</v>
      </c>
      <c r="B268" s="32" t="s">
        <v>1119</v>
      </c>
      <c r="C268" s="15" t="s">
        <v>1024</v>
      </c>
      <c r="D268" s="32">
        <v>1556</v>
      </c>
      <c r="E268" s="32">
        <v>20723</v>
      </c>
      <c r="F268"/>
      <c r="G268" s="17"/>
    </row>
    <row r="269" spans="1:7" ht="15">
      <c r="A269" s="32">
        <v>20724</v>
      </c>
      <c r="B269" s="32" t="s">
        <v>1120</v>
      </c>
      <c r="C269" s="15" t="s">
        <v>1024</v>
      </c>
      <c r="D269" s="32">
        <v>4563</v>
      </c>
      <c r="E269" s="32">
        <v>20724</v>
      </c>
      <c r="F269"/>
      <c r="G269" s="17"/>
    </row>
    <row r="270" spans="1:7" ht="15">
      <c r="A270" s="32">
        <v>20725</v>
      </c>
      <c r="B270" s="32" t="s">
        <v>1121</v>
      </c>
      <c r="C270" s="15" t="s">
        <v>1024</v>
      </c>
      <c r="D270" s="32">
        <v>9183</v>
      </c>
      <c r="E270" s="32">
        <v>20725</v>
      </c>
      <c r="F270"/>
      <c r="G270" s="17"/>
    </row>
    <row r="271" spans="1:7" ht="15">
      <c r="A271" s="32">
        <v>20726</v>
      </c>
      <c r="B271" s="32" t="s">
        <v>1122</v>
      </c>
      <c r="C271" s="15" t="s">
        <v>1024</v>
      </c>
      <c r="D271" s="32">
        <v>2921</v>
      </c>
      <c r="E271" s="32">
        <v>20726</v>
      </c>
      <c r="F271"/>
      <c r="G271" s="17"/>
    </row>
    <row r="272" spans="1:7" ht="15">
      <c r="A272" s="32">
        <v>20727</v>
      </c>
      <c r="B272" s="32" t="s">
        <v>1123</v>
      </c>
      <c r="C272" s="15" t="s">
        <v>1024</v>
      </c>
      <c r="D272" s="32">
        <v>5662</v>
      </c>
      <c r="E272" s="32">
        <v>20727</v>
      </c>
      <c r="F272"/>
      <c r="G272" s="17"/>
    </row>
    <row r="273" spans="1:7" ht="15">
      <c r="A273" s="32">
        <v>20801</v>
      </c>
      <c r="B273" s="32" t="s">
        <v>1124</v>
      </c>
      <c r="C273" s="15" t="s">
        <v>1024</v>
      </c>
      <c r="D273" s="32">
        <v>3983</v>
      </c>
      <c r="E273" s="32">
        <v>20801</v>
      </c>
      <c r="F273"/>
      <c r="G273" s="17"/>
    </row>
    <row r="274" spans="1:7" ht="15">
      <c r="A274" s="32">
        <v>20802</v>
      </c>
      <c r="B274" s="32" t="s">
        <v>1125</v>
      </c>
      <c r="C274" s="15" t="s">
        <v>1024</v>
      </c>
      <c r="D274" s="32">
        <v>788</v>
      </c>
      <c r="E274" s="32">
        <v>20802</v>
      </c>
      <c r="F274"/>
      <c r="G274" s="17"/>
    </row>
    <row r="275" spans="1:7" ht="15">
      <c r="A275" s="32">
        <v>20803</v>
      </c>
      <c r="B275" s="32" t="s">
        <v>1126</v>
      </c>
      <c r="C275" s="15" t="s">
        <v>1024</v>
      </c>
      <c r="D275" s="32">
        <v>5989</v>
      </c>
      <c r="E275" s="32">
        <v>20803</v>
      </c>
      <c r="F275"/>
      <c r="G275" s="17"/>
    </row>
    <row r="276" spans="1:7" ht="15">
      <c r="A276" s="32">
        <v>20804</v>
      </c>
      <c r="B276" s="32" t="s">
        <v>1127</v>
      </c>
      <c r="C276" s="15" t="s">
        <v>1024</v>
      </c>
      <c r="D276" s="32">
        <v>2218</v>
      </c>
      <c r="E276" s="32">
        <v>20804</v>
      </c>
      <c r="F276"/>
      <c r="G276" s="17"/>
    </row>
    <row r="277" spans="1:7" ht="15">
      <c r="A277" s="32">
        <v>20805</v>
      </c>
      <c r="B277" s="32" t="s">
        <v>1128</v>
      </c>
      <c r="C277" s="15" t="s">
        <v>1024</v>
      </c>
      <c r="D277" s="32">
        <v>2241</v>
      </c>
      <c r="E277" s="32">
        <v>20805</v>
      </c>
      <c r="F277"/>
      <c r="G277" s="17"/>
    </row>
    <row r="278" spans="1:7" ht="15">
      <c r="A278" s="32">
        <v>20806</v>
      </c>
      <c r="B278" s="32" t="s">
        <v>1129</v>
      </c>
      <c r="C278" s="15" t="s">
        <v>1024</v>
      </c>
      <c r="D278" s="32">
        <v>1791</v>
      </c>
      <c r="E278" s="32">
        <v>20806</v>
      </c>
      <c r="F278"/>
      <c r="G278" s="17"/>
    </row>
    <row r="279" spans="1:7" ht="15">
      <c r="A279" s="32">
        <v>20807</v>
      </c>
      <c r="B279" s="32" t="s">
        <v>1130</v>
      </c>
      <c r="C279" s="15" t="s">
        <v>1024</v>
      </c>
      <c r="D279" s="32">
        <v>1576</v>
      </c>
      <c r="E279" s="32">
        <v>20807</v>
      </c>
      <c r="F279"/>
      <c r="G279" s="17"/>
    </row>
    <row r="280" spans="1:7" ht="15">
      <c r="A280" s="32">
        <v>20808</v>
      </c>
      <c r="B280" s="32" t="s">
        <v>1131</v>
      </c>
      <c r="C280" s="15" t="s">
        <v>1024</v>
      </c>
      <c r="D280" s="32">
        <v>3391</v>
      </c>
      <c r="E280" s="32">
        <v>20808</v>
      </c>
      <c r="F280"/>
      <c r="G280" s="17"/>
    </row>
    <row r="281" spans="1:7" ht="15">
      <c r="A281" s="32">
        <v>20810</v>
      </c>
      <c r="B281" s="32" t="s">
        <v>1132</v>
      </c>
      <c r="C281" s="15" t="s">
        <v>1024</v>
      </c>
      <c r="D281" s="32">
        <v>1020</v>
      </c>
      <c r="E281" s="32">
        <v>20810</v>
      </c>
      <c r="F281"/>
      <c r="G281" s="17"/>
    </row>
    <row r="282" spans="1:7" ht="15">
      <c r="A282" s="32">
        <v>20812</v>
      </c>
      <c r="B282" s="32" t="s">
        <v>1133</v>
      </c>
      <c r="C282" s="15" t="s">
        <v>1024</v>
      </c>
      <c r="D282" s="32">
        <v>1499</v>
      </c>
      <c r="E282" s="32">
        <v>20812</v>
      </c>
      <c r="F282"/>
      <c r="G282" s="17"/>
    </row>
    <row r="283" spans="1:7" ht="15">
      <c r="A283" s="32">
        <v>20813</v>
      </c>
      <c r="B283" s="32" t="s">
        <v>1134</v>
      </c>
      <c r="C283" s="15" t="s">
        <v>1024</v>
      </c>
      <c r="D283" s="32">
        <v>4636</v>
      </c>
      <c r="E283" s="32">
        <v>20813</v>
      </c>
      <c r="F283"/>
      <c r="G283" s="17"/>
    </row>
    <row r="284" spans="1:7" ht="15">
      <c r="A284" s="32">
        <v>20815</v>
      </c>
      <c r="B284" s="32" t="s">
        <v>1135</v>
      </c>
      <c r="C284" s="15" t="s">
        <v>1024</v>
      </c>
      <c r="D284" s="32">
        <v>1947</v>
      </c>
      <c r="E284" s="32">
        <v>20815</v>
      </c>
      <c r="F284"/>
      <c r="G284" s="17"/>
    </row>
    <row r="285" spans="1:7" ht="15">
      <c r="A285" s="32">
        <v>20817</v>
      </c>
      <c r="B285" s="32" t="s">
        <v>1136</v>
      </c>
      <c r="C285" s="15" t="s">
        <v>1024</v>
      </c>
      <c r="D285" s="32">
        <v>10902</v>
      </c>
      <c r="E285" s="32">
        <v>20817</v>
      </c>
      <c r="F285"/>
      <c r="G285" s="17"/>
    </row>
    <row r="286" spans="1:7" ht="15">
      <c r="A286" s="32">
        <v>20901</v>
      </c>
      <c r="B286" s="32" t="s">
        <v>1137</v>
      </c>
      <c r="C286" s="15" t="s">
        <v>1024</v>
      </c>
      <c r="D286" s="32">
        <v>4244</v>
      </c>
      <c r="E286" s="32">
        <v>20901</v>
      </c>
      <c r="F286"/>
      <c r="G286" s="17"/>
    </row>
    <row r="287" spans="1:7" ht="15">
      <c r="A287" s="32">
        <v>20905</v>
      </c>
      <c r="B287" s="32" t="s">
        <v>1138</v>
      </c>
      <c r="C287" s="15" t="s">
        <v>1024</v>
      </c>
      <c r="D287" s="32">
        <v>2394</v>
      </c>
      <c r="E287" s="32">
        <v>20905</v>
      </c>
      <c r="F287"/>
      <c r="G287" s="17"/>
    </row>
    <row r="288" spans="1:7" ht="15">
      <c r="A288" s="32">
        <v>20909</v>
      </c>
      <c r="B288" s="32" t="s">
        <v>1139</v>
      </c>
      <c r="C288" s="15" t="s">
        <v>1024</v>
      </c>
      <c r="D288" s="32">
        <v>2757</v>
      </c>
      <c r="E288" s="32">
        <v>20909</v>
      </c>
      <c r="F288"/>
      <c r="G288" s="17"/>
    </row>
    <row r="289" spans="1:7" ht="15">
      <c r="A289" s="32">
        <v>20911</v>
      </c>
      <c r="B289" s="32" t="s">
        <v>1140</v>
      </c>
      <c r="C289" s="15" t="s">
        <v>1024</v>
      </c>
      <c r="D289" s="32">
        <v>891</v>
      </c>
      <c r="E289" s="32">
        <v>20911</v>
      </c>
      <c r="F289"/>
      <c r="G289" s="17"/>
    </row>
    <row r="290" spans="1:7" ht="15">
      <c r="A290" s="32">
        <v>20912</v>
      </c>
      <c r="B290" s="32" t="s">
        <v>1141</v>
      </c>
      <c r="C290" s="15" t="s">
        <v>1024</v>
      </c>
      <c r="D290" s="32">
        <v>1700</v>
      </c>
      <c r="E290" s="32">
        <v>20912</v>
      </c>
      <c r="F290"/>
      <c r="G290" s="17"/>
    </row>
    <row r="291" spans="1:7" ht="15">
      <c r="A291" s="32">
        <v>20913</v>
      </c>
      <c r="B291" s="32" t="s">
        <v>1142</v>
      </c>
      <c r="C291" s="15" t="s">
        <v>1024</v>
      </c>
      <c r="D291" s="32">
        <v>9840</v>
      </c>
      <c r="E291" s="32">
        <v>20913</v>
      </c>
      <c r="F291"/>
      <c r="G291" s="17"/>
    </row>
    <row r="292" spans="1:7" ht="15">
      <c r="A292" s="32">
        <v>20914</v>
      </c>
      <c r="B292" s="32" t="s">
        <v>1143</v>
      </c>
      <c r="C292" s="15" t="s">
        <v>1024</v>
      </c>
      <c r="D292" s="32">
        <v>1915</v>
      </c>
      <c r="E292" s="32">
        <v>20914</v>
      </c>
      <c r="F292"/>
      <c r="G292" s="17"/>
    </row>
    <row r="293" spans="1:7" ht="15">
      <c r="A293" s="32">
        <v>20918</v>
      </c>
      <c r="B293" s="32" t="s">
        <v>1144</v>
      </c>
      <c r="C293" s="15" t="s">
        <v>1024</v>
      </c>
      <c r="D293" s="32">
        <v>3144</v>
      </c>
      <c r="E293" s="32">
        <v>20918</v>
      </c>
      <c r="F293"/>
      <c r="G293" s="17"/>
    </row>
    <row r="294" spans="1:7" ht="15">
      <c r="A294" s="32">
        <v>20923</v>
      </c>
      <c r="B294" s="32" t="s">
        <v>1145</v>
      </c>
      <c r="C294" s="15" t="s">
        <v>1024</v>
      </c>
      <c r="D294" s="32">
        <v>24961</v>
      </c>
      <c r="E294" s="32">
        <v>20923</v>
      </c>
      <c r="F294"/>
      <c r="G294" s="17"/>
    </row>
    <row r="295" spans="1:7" ht="15">
      <c r="A295" s="32">
        <v>21001</v>
      </c>
      <c r="B295" s="32" t="s">
        <v>1146</v>
      </c>
      <c r="C295" s="15" t="s">
        <v>1024</v>
      </c>
      <c r="D295" s="32">
        <v>965</v>
      </c>
      <c r="E295" s="32">
        <v>21001</v>
      </c>
      <c r="F295"/>
      <c r="G295" s="17"/>
    </row>
    <row r="296" spans="1:7" ht="15">
      <c r="A296" s="32">
        <v>21002</v>
      </c>
      <c r="B296" s="32" t="s">
        <v>1147</v>
      </c>
      <c r="C296" s="15" t="s">
        <v>1024</v>
      </c>
      <c r="D296" s="32">
        <v>14528</v>
      </c>
      <c r="E296" s="32">
        <v>21002</v>
      </c>
      <c r="F296"/>
      <c r="G296" s="17"/>
    </row>
    <row r="297" spans="1:7" ht="15">
      <c r="A297" s="32">
        <v>21003</v>
      </c>
      <c r="B297" s="32" t="s">
        <v>1148</v>
      </c>
      <c r="C297" s="15" t="s">
        <v>1024</v>
      </c>
      <c r="D297" s="32">
        <v>1780</v>
      </c>
      <c r="E297" s="32">
        <v>21003</v>
      </c>
      <c r="F297"/>
      <c r="G297" s="17"/>
    </row>
    <row r="298" spans="1:7" ht="15">
      <c r="A298" s="32">
        <v>21004</v>
      </c>
      <c r="B298" s="32" t="s">
        <v>1149</v>
      </c>
      <c r="C298" s="15" t="s">
        <v>1024</v>
      </c>
      <c r="D298" s="32">
        <v>1034</v>
      </c>
      <c r="E298" s="32">
        <v>21004</v>
      </c>
      <c r="F298"/>
      <c r="G298" s="17"/>
    </row>
    <row r="299" spans="1:7" ht="15">
      <c r="A299" s="32">
        <v>21005</v>
      </c>
      <c r="B299" s="32" t="s">
        <v>1150</v>
      </c>
      <c r="C299" s="15" t="s">
        <v>1024</v>
      </c>
      <c r="D299" s="32">
        <v>2329</v>
      </c>
      <c r="E299" s="32">
        <v>21005</v>
      </c>
      <c r="F299"/>
      <c r="G299" s="17"/>
    </row>
    <row r="300" spans="1:7" ht="15">
      <c r="A300" s="32">
        <v>21006</v>
      </c>
      <c r="B300" s="32" t="s">
        <v>1151</v>
      </c>
      <c r="C300" s="15" t="s">
        <v>1024</v>
      </c>
      <c r="D300" s="32">
        <v>724</v>
      </c>
      <c r="E300" s="32">
        <v>21006</v>
      </c>
      <c r="F300"/>
      <c r="G300" s="17"/>
    </row>
    <row r="301" spans="1:7" ht="15">
      <c r="A301" s="32">
        <v>21007</v>
      </c>
      <c r="B301" s="32" t="s">
        <v>1152</v>
      </c>
      <c r="C301" s="15" t="s">
        <v>1024</v>
      </c>
      <c r="D301" s="32">
        <v>1695</v>
      </c>
      <c r="E301" s="32">
        <v>21007</v>
      </c>
      <c r="F301"/>
      <c r="G301" s="17"/>
    </row>
    <row r="302" spans="1:7" ht="15">
      <c r="A302" s="32">
        <v>21008</v>
      </c>
      <c r="B302" s="32" t="s">
        <v>1153</v>
      </c>
      <c r="C302" s="15" t="s">
        <v>1024</v>
      </c>
      <c r="D302" s="32">
        <v>1639</v>
      </c>
      <c r="E302" s="32">
        <v>21008</v>
      </c>
      <c r="F302"/>
      <c r="G302" s="17"/>
    </row>
    <row r="303" spans="1:7" ht="15">
      <c r="A303" s="32">
        <v>21009</v>
      </c>
      <c r="B303" s="32" t="s">
        <v>1154</v>
      </c>
      <c r="C303" s="15" t="s">
        <v>1024</v>
      </c>
      <c r="D303" s="32">
        <v>3844</v>
      </c>
      <c r="E303" s="32">
        <v>21009</v>
      </c>
      <c r="F303"/>
      <c r="G303" s="17"/>
    </row>
    <row r="304" spans="1:7" ht="15">
      <c r="A304" s="32">
        <v>21010</v>
      </c>
      <c r="B304" s="32" t="s">
        <v>1155</v>
      </c>
      <c r="C304" s="15" t="s">
        <v>1024</v>
      </c>
      <c r="D304" s="32">
        <v>1573</v>
      </c>
      <c r="E304" s="32">
        <v>21010</v>
      </c>
      <c r="F304"/>
      <c r="G304" s="17"/>
    </row>
    <row r="305" spans="1:7" ht="15">
      <c r="A305" s="32">
        <v>30101</v>
      </c>
      <c r="B305" s="32" t="s">
        <v>1156</v>
      </c>
      <c r="C305" s="15" t="s">
        <v>1157</v>
      </c>
      <c r="D305" s="32">
        <v>25473</v>
      </c>
      <c r="E305" s="32">
        <v>30101</v>
      </c>
      <c r="F305"/>
      <c r="G305" s="17"/>
    </row>
    <row r="306" spans="1:7" ht="15">
      <c r="A306" s="32">
        <v>30201</v>
      </c>
      <c r="B306" s="32" t="s">
        <v>1158</v>
      </c>
      <c r="C306" s="15" t="s">
        <v>1157</v>
      </c>
      <c r="D306" s="32">
        <v>59767</v>
      </c>
      <c r="E306" s="32">
        <v>30201</v>
      </c>
      <c r="F306"/>
      <c r="G306" s="17"/>
    </row>
    <row r="307" spans="1:7" ht="15">
      <c r="A307" s="32">
        <v>30301</v>
      </c>
      <c r="B307" s="32" t="s">
        <v>1159</v>
      </c>
      <c r="C307" s="15" t="s">
        <v>1157</v>
      </c>
      <c r="D307" s="32">
        <v>11062</v>
      </c>
      <c r="E307" s="32">
        <v>30301</v>
      </c>
      <c r="F307"/>
      <c r="G307" s="17"/>
    </row>
    <row r="308" spans="1:7" ht="15">
      <c r="A308" s="32">
        <v>30401</v>
      </c>
      <c r="B308" s="32" t="s">
        <v>1160</v>
      </c>
      <c r="C308" s="15" t="s">
        <v>1157</v>
      </c>
      <c r="D308" s="32">
        <v>49156</v>
      </c>
      <c r="E308" s="32">
        <v>30401</v>
      </c>
      <c r="F308"/>
      <c r="G308" s="17"/>
    </row>
    <row r="309" spans="1:7" ht="15">
      <c r="A309" s="32">
        <v>30501</v>
      </c>
      <c r="B309" s="32" t="s">
        <v>1161</v>
      </c>
      <c r="C309" s="15" t="s">
        <v>1157</v>
      </c>
      <c r="D309" s="32">
        <v>2218</v>
      </c>
      <c r="E309" s="32">
        <v>30501</v>
      </c>
      <c r="F309"/>
      <c r="G309" s="17"/>
    </row>
    <row r="310" spans="1:7" ht="15">
      <c r="A310" s="32">
        <v>30502</v>
      </c>
      <c r="B310" s="32" t="s">
        <v>1162</v>
      </c>
      <c r="C310" s="15" t="s">
        <v>1157</v>
      </c>
      <c r="D310" s="32">
        <v>24008</v>
      </c>
      <c r="E310" s="32">
        <v>30502</v>
      </c>
      <c r="F310"/>
      <c r="G310" s="17"/>
    </row>
    <row r="311" spans="1:7" ht="15">
      <c r="A311" s="32">
        <v>30503</v>
      </c>
      <c r="B311" s="32" t="s">
        <v>1163</v>
      </c>
      <c r="C311" s="15" t="s">
        <v>1157</v>
      </c>
      <c r="D311" s="32">
        <v>3604</v>
      </c>
      <c r="E311" s="32">
        <v>30503</v>
      </c>
      <c r="F311"/>
      <c r="G311" s="17"/>
    </row>
    <row r="312" spans="1:7" ht="15">
      <c r="A312" s="32">
        <v>30504</v>
      </c>
      <c r="B312" s="32" t="s">
        <v>1164</v>
      </c>
      <c r="C312" s="15" t="s">
        <v>1157</v>
      </c>
      <c r="D312" s="32">
        <v>3796</v>
      </c>
      <c r="E312" s="32">
        <v>30504</v>
      </c>
      <c r="F312"/>
      <c r="G312" s="17"/>
    </row>
    <row r="313" spans="1:7" ht="15">
      <c r="A313" s="32">
        <v>30506</v>
      </c>
      <c r="B313" s="32" t="s">
        <v>1165</v>
      </c>
      <c r="C313" s="15" t="s">
        <v>1157</v>
      </c>
      <c r="D313" s="32">
        <v>3444</v>
      </c>
      <c r="E313" s="32">
        <v>30506</v>
      </c>
      <c r="F313"/>
      <c r="G313" s="17"/>
    </row>
    <row r="314" spans="1:7" ht="15">
      <c r="A314" s="32">
        <v>30507</v>
      </c>
      <c r="B314" s="32" t="s">
        <v>1166</v>
      </c>
      <c r="C314" s="15" t="s">
        <v>1157</v>
      </c>
      <c r="D314" s="32">
        <v>2348</v>
      </c>
      <c r="E314" s="32">
        <v>30507</v>
      </c>
      <c r="F314"/>
      <c r="G314" s="17"/>
    </row>
    <row r="315" spans="1:7" ht="15">
      <c r="A315" s="32">
        <v>30508</v>
      </c>
      <c r="B315" s="32" t="s">
        <v>1167</v>
      </c>
      <c r="C315" s="15" t="s">
        <v>1157</v>
      </c>
      <c r="D315" s="32">
        <v>3303</v>
      </c>
      <c r="E315" s="32">
        <v>30508</v>
      </c>
      <c r="F315"/>
      <c r="G315" s="17"/>
    </row>
    <row r="316" spans="1:7" ht="15">
      <c r="A316" s="32">
        <v>30509</v>
      </c>
      <c r="B316" s="32" t="s">
        <v>1168</v>
      </c>
      <c r="C316" s="15" t="s">
        <v>1157</v>
      </c>
      <c r="D316" s="32">
        <v>2315</v>
      </c>
      <c r="E316" s="32">
        <v>30509</v>
      </c>
      <c r="F316"/>
      <c r="G316" s="17"/>
    </row>
    <row r="317" spans="1:7" ht="15">
      <c r="A317" s="32">
        <v>30510</v>
      </c>
      <c r="B317" s="32" t="s">
        <v>1169</v>
      </c>
      <c r="C317" s="15" t="s">
        <v>1157</v>
      </c>
      <c r="D317" s="32">
        <v>1246</v>
      </c>
      <c r="E317" s="32">
        <v>30510</v>
      </c>
      <c r="F317"/>
      <c r="G317" s="17"/>
    </row>
    <row r="318" spans="1:7" ht="15">
      <c r="A318" s="32">
        <v>30511</v>
      </c>
      <c r="B318" s="32" t="s">
        <v>1170</v>
      </c>
      <c r="C318" s="15" t="s">
        <v>1157</v>
      </c>
      <c r="D318" s="32">
        <v>2805</v>
      </c>
      <c r="E318" s="32">
        <v>30511</v>
      </c>
      <c r="F318"/>
      <c r="G318" s="17"/>
    </row>
    <row r="319" spans="1:7" ht="15">
      <c r="A319" s="32">
        <v>30512</v>
      </c>
      <c r="B319" s="32" t="s">
        <v>1171</v>
      </c>
      <c r="C319" s="15" t="s">
        <v>1157</v>
      </c>
      <c r="D319" s="32">
        <v>1865</v>
      </c>
      <c r="E319" s="32">
        <v>30512</v>
      </c>
      <c r="F319"/>
      <c r="G319" s="17"/>
    </row>
    <row r="320" spans="1:7" ht="15">
      <c r="A320" s="32">
        <v>30514</v>
      </c>
      <c r="B320" s="32" t="s">
        <v>1172</v>
      </c>
      <c r="C320" s="15" t="s">
        <v>1157</v>
      </c>
      <c r="D320" s="32">
        <v>5851</v>
      </c>
      <c r="E320" s="32">
        <v>30514</v>
      </c>
      <c r="F320"/>
      <c r="G320" s="17"/>
    </row>
    <row r="321" spans="1:7" ht="15">
      <c r="A321" s="32">
        <v>30515</v>
      </c>
      <c r="B321" s="32" t="s">
        <v>1173</v>
      </c>
      <c r="C321" s="15" t="s">
        <v>1157</v>
      </c>
      <c r="D321" s="32">
        <v>3721</v>
      </c>
      <c r="E321" s="32">
        <v>30515</v>
      </c>
      <c r="F321"/>
      <c r="G321" s="17"/>
    </row>
    <row r="322" spans="1:7" ht="15">
      <c r="A322" s="32">
        <v>30516</v>
      </c>
      <c r="B322" s="32" t="s">
        <v>1174</v>
      </c>
      <c r="C322" s="15" t="s">
        <v>1157</v>
      </c>
      <c r="D322" s="32">
        <v>1685</v>
      </c>
      <c r="E322" s="32">
        <v>30516</v>
      </c>
      <c r="F322"/>
      <c r="G322" s="17"/>
    </row>
    <row r="323" spans="1:7" ht="15">
      <c r="A323" s="32">
        <v>30517</v>
      </c>
      <c r="B323" s="32" t="s">
        <v>1175</v>
      </c>
      <c r="C323" s="15" t="s">
        <v>1157</v>
      </c>
      <c r="D323" s="32">
        <v>2698</v>
      </c>
      <c r="E323" s="32">
        <v>30517</v>
      </c>
      <c r="F323"/>
      <c r="G323" s="17"/>
    </row>
    <row r="324" spans="1:7" ht="15">
      <c r="A324" s="32">
        <v>30520</v>
      </c>
      <c r="B324" s="32" t="s">
        <v>1176</v>
      </c>
      <c r="C324" s="15" t="s">
        <v>1157</v>
      </c>
      <c r="D324" s="32">
        <v>3086</v>
      </c>
      <c r="E324" s="32">
        <v>30520</v>
      </c>
      <c r="F324"/>
      <c r="G324" s="17"/>
    </row>
    <row r="325" spans="1:7" ht="15">
      <c r="A325" s="32">
        <v>30521</v>
      </c>
      <c r="B325" s="32" t="s">
        <v>1177</v>
      </c>
      <c r="C325" s="15" t="s">
        <v>1157</v>
      </c>
      <c r="D325" s="32">
        <v>2167</v>
      </c>
      <c r="E325" s="32">
        <v>30521</v>
      </c>
      <c r="F325"/>
      <c r="G325" s="17"/>
    </row>
    <row r="326" spans="1:7" ht="15">
      <c r="A326" s="32">
        <v>30522</v>
      </c>
      <c r="B326" s="32" t="s">
        <v>1178</v>
      </c>
      <c r="C326" s="15" t="s">
        <v>1157</v>
      </c>
      <c r="D326" s="32">
        <v>2160</v>
      </c>
      <c r="E326" s="32">
        <v>30522</v>
      </c>
      <c r="F326"/>
      <c r="G326" s="17"/>
    </row>
    <row r="327" spans="1:7" ht="15">
      <c r="A327" s="32">
        <v>30524</v>
      </c>
      <c r="B327" s="32" t="s">
        <v>1179</v>
      </c>
      <c r="C327" s="15" t="s">
        <v>1157</v>
      </c>
      <c r="D327" s="32">
        <v>880</v>
      </c>
      <c r="E327" s="32">
        <v>30524</v>
      </c>
      <c r="F327"/>
      <c r="G327" s="17"/>
    </row>
    <row r="328" spans="1:7" ht="15">
      <c r="A328" s="32">
        <v>30526</v>
      </c>
      <c r="B328" s="32" t="s">
        <v>1180</v>
      </c>
      <c r="C328" s="15" t="s">
        <v>1157</v>
      </c>
      <c r="D328" s="32">
        <v>529</v>
      </c>
      <c r="E328" s="32">
        <v>30526</v>
      </c>
      <c r="F328"/>
      <c r="G328" s="17"/>
    </row>
    <row r="329" spans="1:7" ht="15">
      <c r="A329" s="32">
        <v>30527</v>
      </c>
      <c r="B329" s="32" t="s">
        <v>1181</v>
      </c>
      <c r="C329" s="15" t="s">
        <v>1157</v>
      </c>
      <c r="D329" s="32">
        <v>2807</v>
      </c>
      <c r="E329" s="32">
        <v>30527</v>
      </c>
      <c r="F329"/>
      <c r="G329" s="17"/>
    </row>
    <row r="330" spans="1:7" ht="15">
      <c r="A330" s="32">
        <v>30529</v>
      </c>
      <c r="B330" s="32" t="s">
        <v>1182</v>
      </c>
      <c r="C330" s="15" t="s">
        <v>1157</v>
      </c>
      <c r="D330" s="32">
        <v>2707</v>
      </c>
      <c r="E330" s="32">
        <v>30529</v>
      </c>
      <c r="F330"/>
      <c r="G330" s="17"/>
    </row>
    <row r="331" spans="1:7" ht="15">
      <c r="A331" s="32">
        <v>30530</v>
      </c>
      <c r="B331" s="32" t="s">
        <v>1183</v>
      </c>
      <c r="C331" s="15" t="s">
        <v>1157</v>
      </c>
      <c r="D331" s="32">
        <v>5128</v>
      </c>
      <c r="E331" s="32">
        <v>30530</v>
      </c>
      <c r="F331"/>
      <c r="G331" s="17"/>
    </row>
    <row r="332" spans="1:7" ht="15">
      <c r="A332" s="32">
        <v>30531</v>
      </c>
      <c r="B332" s="32" t="s">
        <v>1184</v>
      </c>
      <c r="C332" s="15" t="s">
        <v>1157</v>
      </c>
      <c r="D332" s="32">
        <v>9356</v>
      </c>
      <c r="E332" s="32">
        <v>30531</v>
      </c>
      <c r="F332"/>
      <c r="G332" s="17"/>
    </row>
    <row r="333" spans="1:7" ht="15">
      <c r="A333" s="32">
        <v>30532</v>
      </c>
      <c r="B333" s="32" t="s">
        <v>1185</v>
      </c>
      <c r="C333" s="15" t="s">
        <v>1157</v>
      </c>
      <c r="D333" s="32">
        <v>3355</v>
      </c>
      <c r="E333" s="32">
        <v>30532</v>
      </c>
      <c r="F333"/>
      <c r="G333" s="17"/>
    </row>
    <row r="334" spans="1:7" ht="15">
      <c r="A334" s="32">
        <v>30533</v>
      </c>
      <c r="B334" s="32" t="s">
        <v>1186</v>
      </c>
      <c r="C334" s="15" t="s">
        <v>1157</v>
      </c>
      <c r="D334" s="32">
        <v>3661</v>
      </c>
      <c r="E334" s="32">
        <v>30533</v>
      </c>
      <c r="F334"/>
      <c r="G334" s="17"/>
    </row>
    <row r="335" spans="1:7" ht="15">
      <c r="A335" s="32">
        <v>30534</v>
      </c>
      <c r="B335" s="32" t="s">
        <v>1187</v>
      </c>
      <c r="C335" s="15" t="s">
        <v>1157</v>
      </c>
      <c r="D335" s="32">
        <v>2215</v>
      </c>
      <c r="E335" s="32">
        <v>30534</v>
      </c>
      <c r="F335"/>
      <c r="G335" s="17"/>
    </row>
    <row r="336" spans="1:7" ht="15">
      <c r="A336" s="32">
        <v>30536</v>
      </c>
      <c r="B336" s="32" t="s">
        <v>1188</v>
      </c>
      <c r="C336" s="15" t="s">
        <v>1157</v>
      </c>
      <c r="D336" s="32">
        <v>1368</v>
      </c>
      <c r="E336" s="32">
        <v>30536</v>
      </c>
      <c r="F336"/>
      <c r="G336" s="17"/>
    </row>
    <row r="337" spans="1:7" ht="15">
      <c r="A337" s="32">
        <v>30538</v>
      </c>
      <c r="B337" s="32" t="s">
        <v>1189</v>
      </c>
      <c r="C337" s="15" t="s">
        <v>1157</v>
      </c>
      <c r="D337" s="32">
        <v>2225</v>
      </c>
      <c r="E337" s="32">
        <v>30538</v>
      </c>
      <c r="F337"/>
      <c r="G337" s="17"/>
    </row>
    <row r="338" spans="1:7" ht="15">
      <c r="A338" s="32">
        <v>30539</v>
      </c>
      <c r="B338" s="32" t="s">
        <v>1190</v>
      </c>
      <c r="C338" s="15" t="s">
        <v>1157</v>
      </c>
      <c r="D338" s="32">
        <v>2455</v>
      </c>
      <c r="E338" s="32">
        <v>30539</v>
      </c>
      <c r="F338"/>
      <c r="G338" s="17"/>
    </row>
    <row r="339" spans="1:7" ht="15">
      <c r="A339" s="32">
        <v>30541</v>
      </c>
      <c r="B339" s="32" t="s">
        <v>1191</v>
      </c>
      <c r="C339" s="15" t="s">
        <v>1157</v>
      </c>
      <c r="D339" s="32">
        <v>1861</v>
      </c>
      <c r="E339" s="32">
        <v>30541</v>
      </c>
      <c r="F339"/>
      <c r="G339" s="17"/>
    </row>
    <row r="340" spans="1:7" ht="15">
      <c r="A340" s="32">
        <v>30542</v>
      </c>
      <c r="B340" s="32" t="s">
        <v>1192</v>
      </c>
      <c r="C340" s="15" t="s">
        <v>1157</v>
      </c>
      <c r="D340" s="32">
        <v>2239</v>
      </c>
      <c r="E340" s="32">
        <v>30542</v>
      </c>
      <c r="F340"/>
      <c r="G340" s="17"/>
    </row>
    <row r="341" spans="1:7" ht="15">
      <c r="A341" s="32">
        <v>30543</v>
      </c>
      <c r="B341" s="32" t="s">
        <v>1193</v>
      </c>
      <c r="C341" s="15" t="s">
        <v>1157</v>
      </c>
      <c r="D341" s="32">
        <v>3364</v>
      </c>
      <c r="E341" s="32">
        <v>30543</v>
      </c>
      <c r="F341"/>
      <c r="G341" s="17"/>
    </row>
    <row r="342" spans="1:7" ht="15">
      <c r="A342" s="32">
        <v>30544</v>
      </c>
      <c r="B342" s="32" t="s">
        <v>1194</v>
      </c>
      <c r="C342" s="15" t="s">
        <v>1157</v>
      </c>
      <c r="D342" s="32">
        <v>1933</v>
      </c>
      <c r="E342" s="32">
        <v>30544</v>
      </c>
      <c r="F342"/>
      <c r="G342" s="17"/>
    </row>
    <row r="343" spans="1:7" ht="15">
      <c r="A343" s="32">
        <v>30601</v>
      </c>
      <c r="B343" s="32" t="s">
        <v>1195</v>
      </c>
      <c r="C343" s="15" t="s">
        <v>1157</v>
      </c>
      <c r="D343" s="32">
        <v>2680</v>
      </c>
      <c r="E343" s="32">
        <v>30601</v>
      </c>
      <c r="F343"/>
      <c r="G343" s="17"/>
    </row>
    <row r="344" spans="1:7" ht="15">
      <c r="A344" s="32">
        <v>30602</v>
      </c>
      <c r="B344" s="32" t="s">
        <v>1196</v>
      </c>
      <c r="C344" s="15" t="s">
        <v>1157</v>
      </c>
      <c r="D344" s="32">
        <v>2154</v>
      </c>
      <c r="E344" s="32">
        <v>30602</v>
      </c>
      <c r="F344"/>
      <c r="G344" s="17"/>
    </row>
    <row r="345" spans="1:7" ht="15">
      <c r="A345" s="32">
        <v>30603</v>
      </c>
      <c r="B345" s="32" t="s">
        <v>1197</v>
      </c>
      <c r="C345" s="15" t="s">
        <v>1157</v>
      </c>
      <c r="D345" s="32">
        <v>12478</v>
      </c>
      <c r="E345" s="32">
        <v>30603</v>
      </c>
      <c r="F345"/>
      <c r="G345" s="17"/>
    </row>
    <row r="346" spans="1:7" ht="15">
      <c r="A346" s="32">
        <v>30604</v>
      </c>
      <c r="B346" s="32" t="s">
        <v>1198</v>
      </c>
      <c r="C346" s="15" t="s">
        <v>1157</v>
      </c>
      <c r="D346" s="32">
        <v>25931</v>
      </c>
      <c r="E346" s="32">
        <v>30604</v>
      </c>
      <c r="F346"/>
      <c r="G346" s="17"/>
    </row>
    <row r="347" spans="1:7" ht="15">
      <c r="A347" s="32">
        <v>30605</v>
      </c>
      <c r="B347" s="32" t="s">
        <v>1199</v>
      </c>
      <c r="C347" s="15" t="s">
        <v>1157</v>
      </c>
      <c r="D347" s="32">
        <v>8919</v>
      </c>
      <c r="E347" s="32">
        <v>30605</v>
      </c>
      <c r="F347"/>
      <c r="G347" s="17"/>
    </row>
    <row r="348" spans="1:7" ht="15">
      <c r="A348" s="32">
        <v>30607</v>
      </c>
      <c r="B348" s="32" t="s">
        <v>829</v>
      </c>
      <c r="C348" s="15" t="s">
        <v>1157</v>
      </c>
      <c r="D348" s="32">
        <v>12003</v>
      </c>
      <c r="E348" s="32">
        <v>30607</v>
      </c>
      <c r="F348"/>
      <c r="G348" s="17"/>
    </row>
    <row r="349" spans="1:7" ht="15">
      <c r="A349" s="32">
        <v>30608</v>
      </c>
      <c r="B349" s="32" t="s">
        <v>1200</v>
      </c>
      <c r="C349" s="15" t="s">
        <v>1157</v>
      </c>
      <c r="D349" s="32">
        <v>4315</v>
      </c>
      <c r="E349" s="32">
        <v>30608</v>
      </c>
      <c r="F349"/>
      <c r="G349" s="17"/>
    </row>
    <row r="350" spans="1:7" ht="15">
      <c r="A350" s="32">
        <v>30609</v>
      </c>
      <c r="B350" s="32" t="s">
        <v>1201</v>
      </c>
      <c r="C350" s="15" t="s">
        <v>1157</v>
      </c>
      <c r="D350" s="32">
        <v>866</v>
      </c>
      <c r="E350" s="32">
        <v>30609</v>
      </c>
      <c r="F350"/>
      <c r="G350" s="17"/>
    </row>
    <row r="351" spans="1:7" ht="15">
      <c r="A351" s="32">
        <v>30612</v>
      </c>
      <c r="B351" s="32" t="s">
        <v>1202</v>
      </c>
      <c r="C351" s="15" t="s">
        <v>1157</v>
      </c>
      <c r="D351" s="32">
        <v>1734</v>
      </c>
      <c r="E351" s="32">
        <v>30612</v>
      </c>
      <c r="F351"/>
      <c r="G351" s="17"/>
    </row>
    <row r="352" spans="1:7" ht="15">
      <c r="A352" s="32">
        <v>30613</v>
      </c>
      <c r="B352" s="32" t="s">
        <v>1203</v>
      </c>
      <c r="C352" s="15" t="s">
        <v>1157</v>
      </c>
      <c r="D352" s="32">
        <v>1597</v>
      </c>
      <c r="E352" s="32">
        <v>30613</v>
      </c>
      <c r="F352"/>
      <c r="G352" s="17"/>
    </row>
    <row r="353" spans="1:7" ht="15">
      <c r="A353" s="32">
        <v>30614</v>
      </c>
      <c r="B353" s="32" t="s">
        <v>1204</v>
      </c>
      <c r="C353" s="15" t="s">
        <v>1157</v>
      </c>
      <c r="D353" s="32">
        <v>1571</v>
      </c>
      <c r="E353" s="32">
        <v>30614</v>
      </c>
      <c r="F353"/>
      <c r="G353" s="17"/>
    </row>
    <row r="354" spans="1:7" ht="15">
      <c r="A354" s="32">
        <v>30615</v>
      </c>
      <c r="B354" s="32" t="s">
        <v>1205</v>
      </c>
      <c r="C354" s="15" t="s">
        <v>1157</v>
      </c>
      <c r="D354" s="32">
        <v>2614</v>
      </c>
      <c r="E354" s="32">
        <v>30615</v>
      </c>
      <c r="F354"/>
      <c r="G354" s="17"/>
    </row>
    <row r="355" spans="1:7" ht="15">
      <c r="A355" s="32">
        <v>30616</v>
      </c>
      <c r="B355" s="32" t="s">
        <v>1206</v>
      </c>
      <c r="C355" s="15" t="s">
        <v>1157</v>
      </c>
      <c r="D355" s="32">
        <v>1672</v>
      </c>
      <c r="E355" s="32">
        <v>30616</v>
      </c>
      <c r="F355"/>
      <c r="G355" s="17"/>
    </row>
    <row r="356" spans="1:7" ht="15">
      <c r="A356" s="32">
        <v>30618</v>
      </c>
      <c r="B356" s="32" t="s">
        <v>1207</v>
      </c>
      <c r="C356" s="15" t="s">
        <v>1157</v>
      </c>
      <c r="D356" s="32">
        <v>7451</v>
      </c>
      <c r="E356" s="32">
        <v>30618</v>
      </c>
      <c r="F356"/>
      <c r="G356" s="17"/>
    </row>
    <row r="357" spans="1:7" ht="15">
      <c r="A357" s="32">
        <v>30620</v>
      </c>
      <c r="B357" s="32" t="s">
        <v>1208</v>
      </c>
      <c r="C357" s="15" t="s">
        <v>1157</v>
      </c>
      <c r="D357" s="32">
        <v>5344</v>
      </c>
      <c r="E357" s="32">
        <v>30620</v>
      </c>
      <c r="F357"/>
      <c r="G357" s="17"/>
    </row>
    <row r="358" spans="1:7" ht="15">
      <c r="A358" s="32">
        <v>30621</v>
      </c>
      <c r="B358" s="32" t="s">
        <v>1209</v>
      </c>
      <c r="C358" s="15" t="s">
        <v>1157</v>
      </c>
      <c r="D358" s="32">
        <v>3125</v>
      </c>
      <c r="E358" s="32">
        <v>30621</v>
      </c>
      <c r="F358"/>
      <c r="G358" s="17"/>
    </row>
    <row r="359" spans="1:7" ht="15">
      <c r="A359" s="32">
        <v>30623</v>
      </c>
      <c r="B359" s="32" t="s">
        <v>1210</v>
      </c>
      <c r="C359" s="15" t="s">
        <v>1157</v>
      </c>
      <c r="D359" s="32">
        <v>5290</v>
      </c>
      <c r="E359" s="32">
        <v>30623</v>
      </c>
      <c r="F359"/>
      <c r="G359" s="17"/>
    </row>
    <row r="360" spans="1:7" ht="15">
      <c r="A360" s="32">
        <v>30625</v>
      </c>
      <c r="B360" s="32" t="s">
        <v>1211</v>
      </c>
      <c r="C360" s="15" t="s">
        <v>1157</v>
      </c>
      <c r="D360" s="32">
        <v>3502</v>
      </c>
      <c r="E360" s="32">
        <v>30625</v>
      </c>
      <c r="F360"/>
      <c r="G360" s="17"/>
    </row>
    <row r="361" spans="1:7" ht="15">
      <c r="A361" s="32">
        <v>30626</v>
      </c>
      <c r="B361" s="32" t="s">
        <v>1212</v>
      </c>
      <c r="C361" s="15" t="s">
        <v>1157</v>
      </c>
      <c r="D361" s="32">
        <v>7770</v>
      </c>
      <c r="E361" s="32">
        <v>30626</v>
      </c>
      <c r="F361"/>
      <c r="G361" s="17"/>
    </row>
    <row r="362" spans="1:7" ht="15">
      <c r="A362" s="32">
        <v>30627</v>
      </c>
      <c r="B362" s="32" t="s">
        <v>1213</v>
      </c>
      <c r="C362" s="15" t="s">
        <v>1157</v>
      </c>
      <c r="D362" s="32">
        <v>2983</v>
      </c>
      <c r="E362" s="32">
        <v>30627</v>
      </c>
      <c r="F362"/>
      <c r="G362" s="17"/>
    </row>
    <row r="363" spans="1:7" ht="15">
      <c r="A363" s="32">
        <v>30629</v>
      </c>
      <c r="B363" s="32" t="s">
        <v>1214</v>
      </c>
      <c r="C363" s="15" t="s">
        <v>1157</v>
      </c>
      <c r="D363" s="32">
        <v>1749</v>
      </c>
      <c r="E363" s="32">
        <v>30629</v>
      </c>
      <c r="F363"/>
      <c r="G363" s="17"/>
    </row>
    <row r="364" spans="1:7" ht="15">
      <c r="A364" s="32">
        <v>30631</v>
      </c>
      <c r="B364" s="32" t="s">
        <v>1215</v>
      </c>
      <c r="C364" s="15" t="s">
        <v>1157</v>
      </c>
      <c r="D364" s="32">
        <v>2141</v>
      </c>
      <c r="E364" s="32">
        <v>30631</v>
      </c>
      <c r="F364"/>
      <c r="G364" s="17"/>
    </row>
    <row r="365" spans="1:7" ht="15">
      <c r="A365" s="32">
        <v>30633</v>
      </c>
      <c r="B365" s="32" t="s">
        <v>1216</v>
      </c>
      <c r="C365" s="15" t="s">
        <v>1157</v>
      </c>
      <c r="D365" s="32">
        <v>1614</v>
      </c>
      <c r="E365" s="32">
        <v>30633</v>
      </c>
      <c r="F365"/>
      <c r="G365" s="17"/>
    </row>
    <row r="366" spans="1:7" ht="15">
      <c r="A366" s="32">
        <v>30635</v>
      </c>
      <c r="B366" s="32" t="s">
        <v>1217</v>
      </c>
      <c r="C366" s="15" t="s">
        <v>1157</v>
      </c>
      <c r="D366" s="32">
        <v>1077</v>
      </c>
      <c r="E366" s="32">
        <v>30635</v>
      </c>
      <c r="F366"/>
      <c r="G366" s="17"/>
    </row>
    <row r="367" spans="1:7" ht="15">
      <c r="A367" s="32">
        <v>30636</v>
      </c>
      <c r="B367" s="32" t="s">
        <v>1218</v>
      </c>
      <c r="C367" s="15" t="s">
        <v>1157</v>
      </c>
      <c r="D367" s="32">
        <v>1456</v>
      </c>
      <c r="E367" s="32">
        <v>30636</v>
      </c>
      <c r="F367"/>
      <c r="G367" s="17"/>
    </row>
    <row r="368" spans="1:7" ht="15">
      <c r="A368" s="32">
        <v>30637</v>
      </c>
      <c r="B368" s="32" t="s">
        <v>1219</v>
      </c>
      <c r="C368" s="15" t="s">
        <v>1157</v>
      </c>
      <c r="D368" s="32">
        <v>1899</v>
      </c>
      <c r="E368" s="32">
        <v>30637</v>
      </c>
      <c r="F368"/>
      <c r="G368" s="17"/>
    </row>
    <row r="369" spans="1:7" ht="15">
      <c r="A369" s="32">
        <v>30639</v>
      </c>
      <c r="B369" s="32" t="s">
        <v>1220</v>
      </c>
      <c r="C369" s="15" t="s">
        <v>1157</v>
      </c>
      <c r="D369" s="32">
        <v>18925</v>
      </c>
      <c r="E369" s="32">
        <v>30639</v>
      </c>
      <c r="F369"/>
      <c r="G369" s="17"/>
    </row>
    <row r="370" spans="1:7" ht="15">
      <c r="A370" s="32">
        <v>30641</v>
      </c>
      <c r="B370" s="32" t="s">
        <v>1221</v>
      </c>
      <c r="C370" s="15" t="s">
        <v>1157</v>
      </c>
      <c r="D370" s="32">
        <v>3724</v>
      </c>
      <c r="E370" s="32">
        <v>30641</v>
      </c>
      <c r="F370"/>
      <c r="G370" s="17"/>
    </row>
    <row r="371" spans="1:7" ht="15">
      <c r="A371" s="32">
        <v>30645</v>
      </c>
      <c r="B371" s="32" t="s">
        <v>1222</v>
      </c>
      <c r="C371" s="15" t="s">
        <v>1157</v>
      </c>
      <c r="D371" s="32">
        <v>1682</v>
      </c>
      <c r="E371" s="32">
        <v>30645</v>
      </c>
      <c r="F371"/>
      <c r="G371" s="17"/>
    </row>
    <row r="372" spans="1:7" ht="15">
      <c r="A372" s="32">
        <v>30646</v>
      </c>
      <c r="B372" s="32" t="s">
        <v>1223</v>
      </c>
      <c r="C372" s="15" t="s">
        <v>1157</v>
      </c>
      <c r="D372" s="32">
        <v>1950</v>
      </c>
      <c r="E372" s="32">
        <v>30646</v>
      </c>
      <c r="F372"/>
      <c r="G372" s="17"/>
    </row>
    <row r="373" spans="1:7" ht="15">
      <c r="A373" s="32">
        <v>30701</v>
      </c>
      <c r="B373" s="32" t="s">
        <v>1224</v>
      </c>
      <c r="C373" s="15" t="s">
        <v>1157</v>
      </c>
      <c r="D373" s="32">
        <v>950</v>
      </c>
      <c r="E373" s="32">
        <v>30701</v>
      </c>
      <c r="F373"/>
      <c r="G373" s="17"/>
    </row>
    <row r="374" spans="1:7" ht="15">
      <c r="A374" s="32">
        <v>30702</v>
      </c>
      <c r="B374" s="32" t="s">
        <v>1225</v>
      </c>
      <c r="C374" s="15" t="s">
        <v>1157</v>
      </c>
      <c r="D374" s="32">
        <v>1993</v>
      </c>
      <c r="E374" s="32">
        <v>30702</v>
      </c>
      <c r="F374"/>
      <c r="G374" s="17"/>
    </row>
    <row r="375" spans="1:7" ht="15">
      <c r="A375" s="32">
        <v>30703</v>
      </c>
      <c r="B375" s="32" t="s">
        <v>1226</v>
      </c>
      <c r="C375" s="15" t="s">
        <v>1157</v>
      </c>
      <c r="D375" s="32">
        <v>974</v>
      </c>
      <c r="E375" s="32">
        <v>30703</v>
      </c>
      <c r="F375"/>
      <c r="G375" s="17"/>
    </row>
    <row r="376" spans="1:7" ht="15">
      <c r="A376" s="32">
        <v>30704</v>
      </c>
      <c r="B376" s="32" t="s">
        <v>1227</v>
      </c>
      <c r="C376" s="15" t="s">
        <v>1157</v>
      </c>
      <c r="D376" s="32">
        <v>8687</v>
      </c>
      <c r="E376" s="32">
        <v>30704</v>
      </c>
      <c r="F376"/>
      <c r="G376" s="17"/>
    </row>
    <row r="377" spans="1:7" ht="15">
      <c r="A377" s="32">
        <v>30706</v>
      </c>
      <c r="B377" s="32" t="s">
        <v>1228</v>
      </c>
      <c r="C377" s="15" t="s">
        <v>1157</v>
      </c>
      <c r="D377" s="32">
        <v>3664</v>
      </c>
      <c r="E377" s="32">
        <v>30706</v>
      </c>
      <c r="F377"/>
      <c r="G377" s="17"/>
    </row>
    <row r="378" spans="1:7" ht="15">
      <c r="A378" s="32">
        <v>30708</v>
      </c>
      <c r="B378" s="32" t="s">
        <v>1229</v>
      </c>
      <c r="C378" s="15" t="s">
        <v>1157</v>
      </c>
      <c r="D378" s="32">
        <v>1489</v>
      </c>
      <c r="E378" s="32">
        <v>30708</v>
      </c>
      <c r="F378"/>
      <c r="G378" s="17"/>
    </row>
    <row r="379" spans="1:7" ht="15">
      <c r="A379" s="32">
        <v>30709</v>
      </c>
      <c r="B379" s="32" t="s">
        <v>1230</v>
      </c>
      <c r="C379" s="15" t="s">
        <v>1157</v>
      </c>
      <c r="D379" s="32">
        <v>2227</v>
      </c>
      <c r="E379" s="32">
        <v>30709</v>
      </c>
      <c r="F379"/>
      <c r="G379" s="17"/>
    </row>
    <row r="380" spans="1:7" ht="15">
      <c r="A380" s="32">
        <v>30710</v>
      </c>
      <c r="B380" s="32" t="s">
        <v>1231</v>
      </c>
      <c r="C380" s="15" t="s">
        <v>1157</v>
      </c>
      <c r="D380" s="32">
        <v>7038</v>
      </c>
      <c r="E380" s="32">
        <v>30710</v>
      </c>
      <c r="F380"/>
      <c r="G380" s="17"/>
    </row>
    <row r="381" spans="1:7" ht="15">
      <c r="A381" s="32">
        <v>30711</v>
      </c>
      <c r="B381" s="32" t="s">
        <v>1232</v>
      </c>
      <c r="C381" s="15" t="s">
        <v>1157</v>
      </c>
      <c r="D381" s="32">
        <v>2027</v>
      </c>
      <c r="E381" s="32">
        <v>30711</v>
      </c>
      <c r="F381"/>
      <c r="G381" s="17"/>
    </row>
    <row r="382" spans="1:7" ht="15">
      <c r="A382" s="32">
        <v>30712</v>
      </c>
      <c r="B382" s="32" t="s">
        <v>1233</v>
      </c>
      <c r="C382" s="15" t="s">
        <v>1157</v>
      </c>
      <c r="D382" s="32">
        <v>1232</v>
      </c>
      <c r="E382" s="32">
        <v>30712</v>
      </c>
      <c r="F382"/>
      <c r="G382" s="17"/>
    </row>
    <row r="383" spans="1:7" ht="15">
      <c r="A383" s="32">
        <v>30713</v>
      </c>
      <c r="B383" s="32" t="s">
        <v>1234</v>
      </c>
      <c r="C383" s="15" t="s">
        <v>1157</v>
      </c>
      <c r="D383" s="32">
        <v>1678</v>
      </c>
      <c r="E383" s="32">
        <v>30713</v>
      </c>
      <c r="F383"/>
      <c r="G383" s="17"/>
    </row>
    <row r="384" spans="1:7" ht="15">
      <c r="A384" s="32">
        <v>30715</v>
      </c>
      <c r="B384" s="32" t="s">
        <v>1235</v>
      </c>
      <c r="C384" s="15" t="s">
        <v>1157</v>
      </c>
      <c r="D384" s="32">
        <v>668</v>
      </c>
      <c r="E384" s="32">
        <v>30715</v>
      </c>
      <c r="F384"/>
      <c r="G384" s="17"/>
    </row>
    <row r="385" spans="1:7" ht="15">
      <c r="A385" s="32">
        <v>30716</v>
      </c>
      <c r="B385" s="32" t="s">
        <v>1236</v>
      </c>
      <c r="C385" s="15" t="s">
        <v>1157</v>
      </c>
      <c r="D385" s="32">
        <v>4274</v>
      </c>
      <c r="E385" s="32">
        <v>30716</v>
      </c>
      <c r="F385"/>
      <c r="G385" s="17"/>
    </row>
    <row r="386" spans="1:7" ht="15">
      <c r="A386" s="32">
        <v>30718</v>
      </c>
      <c r="B386" s="32" t="s">
        <v>1237</v>
      </c>
      <c r="C386" s="15" t="s">
        <v>1157</v>
      </c>
      <c r="D386" s="32">
        <v>1260</v>
      </c>
      <c r="E386" s="32">
        <v>30718</v>
      </c>
      <c r="F386"/>
      <c r="G386" s="17"/>
    </row>
    <row r="387" spans="1:7" ht="15">
      <c r="A387" s="32">
        <v>30719</v>
      </c>
      <c r="B387" s="32" t="s">
        <v>1238</v>
      </c>
      <c r="C387" s="15" t="s">
        <v>1157</v>
      </c>
      <c r="D387" s="32">
        <v>1705</v>
      </c>
      <c r="E387" s="32">
        <v>30719</v>
      </c>
      <c r="F387"/>
      <c r="G387" s="17"/>
    </row>
    <row r="388" spans="1:7" ht="15">
      <c r="A388" s="32">
        <v>30721</v>
      </c>
      <c r="B388" s="32" t="s">
        <v>1239</v>
      </c>
      <c r="C388" s="15" t="s">
        <v>1157</v>
      </c>
      <c r="D388" s="32">
        <v>1666</v>
      </c>
      <c r="E388" s="32">
        <v>30721</v>
      </c>
      <c r="F388"/>
      <c r="G388" s="17"/>
    </row>
    <row r="389" spans="1:7" ht="15">
      <c r="A389" s="32">
        <v>30722</v>
      </c>
      <c r="B389" s="32" t="s">
        <v>1240</v>
      </c>
      <c r="C389" s="15" t="s">
        <v>1157</v>
      </c>
      <c r="D389" s="32">
        <v>1239</v>
      </c>
      <c r="E389" s="32">
        <v>30722</v>
      </c>
      <c r="F389"/>
      <c r="G389" s="17"/>
    </row>
    <row r="390" spans="1:7" ht="15">
      <c r="A390" s="32">
        <v>30724</v>
      </c>
      <c r="B390" s="32" t="s">
        <v>1241</v>
      </c>
      <c r="C390" s="15" t="s">
        <v>1157</v>
      </c>
      <c r="D390" s="32">
        <v>2265</v>
      </c>
      <c r="E390" s="32">
        <v>30724</v>
      </c>
      <c r="F390"/>
      <c r="G390" s="17"/>
    </row>
    <row r="391" spans="1:7" ht="15">
      <c r="A391" s="32">
        <v>30726</v>
      </c>
      <c r="B391" s="32" t="s">
        <v>1242</v>
      </c>
      <c r="C391" s="15" t="s">
        <v>1157</v>
      </c>
      <c r="D391" s="32">
        <v>2929</v>
      </c>
      <c r="E391" s="32">
        <v>30726</v>
      </c>
      <c r="F391"/>
      <c r="G391" s="17"/>
    </row>
    <row r="392" spans="1:7" ht="15">
      <c r="A392" s="32">
        <v>30728</v>
      </c>
      <c r="B392" s="32" t="s">
        <v>1243</v>
      </c>
      <c r="C392" s="15" t="s">
        <v>1157</v>
      </c>
      <c r="D392" s="32">
        <v>1256</v>
      </c>
      <c r="E392" s="32">
        <v>30728</v>
      </c>
      <c r="F392"/>
      <c r="G392" s="17"/>
    </row>
    <row r="393" spans="1:7" ht="15">
      <c r="A393" s="32">
        <v>30729</v>
      </c>
      <c r="B393" s="32" t="s">
        <v>1244</v>
      </c>
      <c r="C393" s="15" t="s">
        <v>1157</v>
      </c>
      <c r="D393" s="32">
        <v>4372</v>
      </c>
      <c r="E393" s="32">
        <v>30729</v>
      </c>
      <c r="F393"/>
      <c r="G393" s="17"/>
    </row>
    <row r="394" spans="1:7" ht="15">
      <c r="A394" s="32">
        <v>30730</v>
      </c>
      <c r="B394" s="32" t="s">
        <v>1245</v>
      </c>
      <c r="C394" s="15" t="s">
        <v>1157</v>
      </c>
      <c r="D394" s="32">
        <v>5736</v>
      </c>
      <c r="E394" s="32">
        <v>30730</v>
      </c>
      <c r="F394"/>
      <c r="G394" s="17"/>
    </row>
    <row r="395" spans="1:7" ht="15">
      <c r="A395" s="32">
        <v>30731</v>
      </c>
      <c r="B395" s="32" t="s">
        <v>1246</v>
      </c>
      <c r="C395" s="15" t="s">
        <v>1157</v>
      </c>
      <c r="D395" s="32">
        <v>3700</v>
      </c>
      <c r="E395" s="32">
        <v>30731</v>
      </c>
      <c r="F395"/>
      <c r="G395" s="17"/>
    </row>
    <row r="396" spans="1:7" ht="15">
      <c r="A396" s="32">
        <v>30732</v>
      </c>
      <c r="B396" s="32" t="s">
        <v>1247</v>
      </c>
      <c r="C396" s="15" t="s">
        <v>1157</v>
      </c>
      <c r="D396" s="32">
        <v>8324</v>
      </c>
      <c r="E396" s="32">
        <v>30732</v>
      </c>
      <c r="F396"/>
      <c r="G396" s="17"/>
    </row>
    <row r="397" spans="1:7" ht="15">
      <c r="A397" s="32">
        <v>30733</v>
      </c>
      <c r="B397" s="32" t="s">
        <v>1248</v>
      </c>
      <c r="C397" s="15" t="s">
        <v>1157</v>
      </c>
      <c r="D397" s="32">
        <v>921</v>
      </c>
      <c r="E397" s="32">
        <v>30733</v>
      </c>
      <c r="F397"/>
      <c r="G397" s="17"/>
    </row>
    <row r="398" spans="1:7" ht="15">
      <c r="A398" s="32">
        <v>30734</v>
      </c>
      <c r="B398" s="32" t="s">
        <v>1249</v>
      </c>
      <c r="C398" s="15" t="s">
        <v>1157</v>
      </c>
      <c r="D398" s="32">
        <v>1949</v>
      </c>
      <c r="E398" s="32">
        <v>30734</v>
      </c>
      <c r="F398"/>
      <c r="G398" s="17"/>
    </row>
    <row r="399" spans="1:7" ht="15">
      <c r="A399" s="32">
        <v>30735</v>
      </c>
      <c r="B399" s="32" t="s">
        <v>1250</v>
      </c>
      <c r="C399" s="15" t="s">
        <v>1157</v>
      </c>
      <c r="D399" s="32">
        <v>5613</v>
      </c>
      <c r="E399" s="32">
        <v>30735</v>
      </c>
      <c r="F399"/>
      <c r="G399" s="17"/>
    </row>
    <row r="400" spans="1:7" ht="15">
      <c r="A400" s="32">
        <v>30736</v>
      </c>
      <c r="B400" s="32" t="s">
        <v>1251</v>
      </c>
      <c r="C400" s="15" t="s">
        <v>1157</v>
      </c>
      <c r="D400" s="32">
        <v>2264</v>
      </c>
      <c r="E400" s="32">
        <v>30736</v>
      </c>
      <c r="F400"/>
      <c r="G400" s="17"/>
    </row>
    <row r="401" spans="1:7" ht="15">
      <c r="A401" s="32">
        <v>30737</v>
      </c>
      <c r="B401" s="32" t="s">
        <v>1252</v>
      </c>
      <c r="C401" s="15" t="s">
        <v>1157</v>
      </c>
      <c r="D401" s="32">
        <v>1808</v>
      </c>
      <c r="E401" s="32">
        <v>30737</v>
      </c>
      <c r="F401"/>
      <c r="G401" s="17"/>
    </row>
    <row r="402" spans="1:7" ht="15">
      <c r="A402" s="32">
        <v>30738</v>
      </c>
      <c r="B402" s="32" t="s">
        <v>1253</v>
      </c>
      <c r="C402" s="15" t="s">
        <v>1157</v>
      </c>
      <c r="D402" s="32">
        <v>803</v>
      </c>
      <c r="E402" s="32">
        <v>30738</v>
      </c>
      <c r="F402"/>
      <c r="G402" s="17"/>
    </row>
    <row r="403" spans="1:7" ht="15">
      <c r="A403" s="32">
        <v>30739</v>
      </c>
      <c r="B403" s="32" t="s">
        <v>1254</v>
      </c>
      <c r="C403" s="15" t="s">
        <v>1157</v>
      </c>
      <c r="D403" s="32">
        <v>2405</v>
      </c>
      <c r="E403" s="32">
        <v>30739</v>
      </c>
      <c r="F403"/>
      <c r="G403" s="17"/>
    </row>
    <row r="404" spans="1:7" ht="15">
      <c r="A404" s="32">
        <v>30740</v>
      </c>
      <c r="B404" s="32" t="s">
        <v>1255</v>
      </c>
      <c r="C404" s="15" t="s">
        <v>1157</v>
      </c>
      <c r="D404" s="32">
        <v>21243</v>
      </c>
      <c r="E404" s="32">
        <v>30740</v>
      </c>
      <c r="F404"/>
      <c r="G404" s="17"/>
    </row>
    <row r="405" spans="1:7" ht="15">
      <c r="A405" s="32">
        <v>30741</v>
      </c>
      <c r="B405" s="32" t="s">
        <v>1256</v>
      </c>
      <c r="C405" s="15" t="s">
        <v>1157</v>
      </c>
      <c r="D405" s="32">
        <v>1679</v>
      </c>
      <c r="E405" s="32">
        <v>30741</v>
      </c>
      <c r="F405"/>
      <c r="G405" s="17"/>
    </row>
    <row r="406" spans="1:7" ht="15">
      <c r="A406" s="32">
        <v>30801</v>
      </c>
      <c r="B406" s="32" t="s">
        <v>1257</v>
      </c>
      <c r="C406" s="15" t="s">
        <v>1157</v>
      </c>
      <c r="D406" s="32">
        <v>236</v>
      </c>
      <c r="E406" s="32">
        <v>30801</v>
      </c>
      <c r="F406"/>
      <c r="G406" s="17"/>
    </row>
    <row r="407" spans="1:7" ht="15">
      <c r="A407" s="32">
        <v>30802</v>
      </c>
      <c r="B407" s="32" t="s">
        <v>1258</v>
      </c>
      <c r="C407" s="15" t="s">
        <v>1157</v>
      </c>
      <c r="D407" s="32">
        <v>159</v>
      </c>
      <c r="E407" s="32">
        <v>30802</v>
      </c>
      <c r="F407"/>
      <c r="G407" s="17"/>
    </row>
    <row r="408" spans="1:7" ht="15">
      <c r="A408" s="32">
        <v>30803</v>
      </c>
      <c r="B408" s="32" t="s">
        <v>1259</v>
      </c>
      <c r="C408" s="15" t="s">
        <v>1157</v>
      </c>
      <c r="D408" s="32">
        <v>3526</v>
      </c>
      <c r="E408" s="32">
        <v>30803</v>
      </c>
      <c r="F408"/>
      <c r="G408" s="17"/>
    </row>
    <row r="409" spans="1:7" ht="15">
      <c r="A409" s="32">
        <v>30804</v>
      </c>
      <c r="B409" s="32" t="s">
        <v>1260</v>
      </c>
      <c r="C409" s="15" t="s">
        <v>1157</v>
      </c>
      <c r="D409" s="32">
        <v>2020</v>
      </c>
      <c r="E409" s="32">
        <v>30804</v>
      </c>
      <c r="F409"/>
      <c r="G409" s="17"/>
    </row>
    <row r="410" spans="1:7" ht="15">
      <c r="A410" s="32">
        <v>30805</v>
      </c>
      <c r="B410" s="32" t="s">
        <v>1261</v>
      </c>
      <c r="C410" s="15" t="s">
        <v>1157</v>
      </c>
      <c r="D410" s="32">
        <v>1743</v>
      </c>
      <c r="E410" s="32">
        <v>30805</v>
      </c>
      <c r="F410"/>
      <c r="G410" s="17"/>
    </row>
    <row r="411" spans="1:7" ht="15">
      <c r="A411" s="32">
        <v>30808</v>
      </c>
      <c r="B411" s="32" t="s">
        <v>1262</v>
      </c>
      <c r="C411" s="15" t="s">
        <v>1157</v>
      </c>
      <c r="D411" s="32">
        <v>9257</v>
      </c>
      <c r="E411" s="32">
        <v>30808</v>
      </c>
      <c r="F411"/>
      <c r="G411" s="17"/>
    </row>
    <row r="412" spans="1:7" ht="15">
      <c r="A412" s="32">
        <v>30810</v>
      </c>
      <c r="B412" s="32" t="s">
        <v>1263</v>
      </c>
      <c r="C412" s="15" t="s">
        <v>1157</v>
      </c>
      <c r="D412" s="32">
        <v>1119</v>
      </c>
      <c r="E412" s="32">
        <v>30810</v>
      </c>
      <c r="F412"/>
      <c r="G412" s="17"/>
    </row>
    <row r="413" spans="1:7" ht="15">
      <c r="A413" s="32">
        <v>30811</v>
      </c>
      <c r="B413" s="32" t="s">
        <v>1264</v>
      </c>
      <c r="C413" s="15" t="s">
        <v>1157</v>
      </c>
      <c r="D413" s="32">
        <v>2224</v>
      </c>
      <c r="E413" s="32">
        <v>30811</v>
      </c>
      <c r="F413"/>
      <c r="G413" s="17"/>
    </row>
    <row r="414" spans="1:7" ht="15">
      <c r="A414" s="32">
        <v>30812</v>
      </c>
      <c r="B414" s="32" t="s">
        <v>1265</v>
      </c>
      <c r="C414" s="15" t="s">
        <v>1157</v>
      </c>
      <c r="D414" s="32">
        <v>883</v>
      </c>
      <c r="E414" s="32">
        <v>30812</v>
      </c>
      <c r="F414"/>
      <c r="G414" s="17"/>
    </row>
    <row r="415" spans="1:7" ht="15">
      <c r="A415" s="32">
        <v>30813</v>
      </c>
      <c r="B415" s="32" t="s">
        <v>1266</v>
      </c>
      <c r="C415" s="15" t="s">
        <v>1157</v>
      </c>
      <c r="D415" s="32">
        <v>1370</v>
      </c>
      <c r="E415" s="32">
        <v>30813</v>
      </c>
      <c r="F415"/>
      <c r="G415" s="17"/>
    </row>
    <row r="416" spans="1:7" ht="15">
      <c r="A416" s="32">
        <v>30814</v>
      </c>
      <c r="B416" s="32" t="s">
        <v>1267</v>
      </c>
      <c r="C416" s="15" t="s">
        <v>1157</v>
      </c>
      <c r="D416" s="32">
        <v>2208</v>
      </c>
      <c r="E416" s="32">
        <v>30814</v>
      </c>
      <c r="F416"/>
      <c r="G416" s="17"/>
    </row>
    <row r="417" spans="1:7" ht="15">
      <c r="A417" s="32">
        <v>30817</v>
      </c>
      <c r="B417" s="32" t="s">
        <v>1268</v>
      </c>
      <c r="C417" s="15" t="s">
        <v>1157</v>
      </c>
      <c r="D417" s="32">
        <v>12285</v>
      </c>
      <c r="E417" s="32">
        <v>30817</v>
      </c>
      <c r="F417"/>
      <c r="G417" s="17"/>
    </row>
    <row r="418" spans="1:7" ht="15">
      <c r="A418" s="32">
        <v>30819</v>
      </c>
      <c r="B418" s="32" t="s">
        <v>1269</v>
      </c>
      <c r="C418" s="15" t="s">
        <v>1157</v>
      </c>
      <c r="D418" s="32">
        <v>360</v>
      </c>
      <c r="E418" s="32">
        <v>30819</v>
      </c>
      <c r="F418"/>
      <c r="G418" s="17"/>
    </row>
    <row r="419" spans="1:7" ht="15">
      <c r="A419" s="32">
        <v>30821</v>
      </c>
      <c r="B419" s="32" t="s">
        <v>1270</v>
      </c>
      <c r="C419" s="15" t="s">
        <v>1157</v>
      </c>
      <c r="D419" s="32">
        <v>12088</v>
      </c>
      <c r="E419" s="32">
        <v>30821</v>
      </c>
      <c r="F419"/>
      <c r="G419" s="17"/>
    </row>
    <row r="420" spans="1:7" ht="15">
      <c r="A420" s="32">
        <v>30822</v>
      </c>
      <c r="B420" s="32" t="s">
        <v>1271</v>
      </c>
      <c r="C420" s="15" t="s">
        <v>1157</v>
      </c>
      <c r="D420" s="32">
        <v>100</v>
      </c>
      <c r="E420" s="32">
        <v>30822</v>
      </c>
      <c r="F420"/>
      <c r="G420" s="17"/>
    </row>
    <row r="421" spans="1:7" ht="15">
      <c r="A421" s="32">
        <v>30824</v>
      </c>
      <c r="B421" s="32" t="s">
        <v>1272</v>
      </c>
      <c r="C421" s="15" t="s">
        <v>1157</v>
      </c>
      <c r="D421" s="32">
        <v>1387</v>
      </c>
      <c r="E421" s="32">
        <v>30824</v>
      </c>
      <c r="F421"/>
      <c r="G421" s="17"/>
    </row>
    <row r="422" spans="1:7" ht="15">
      <c r="A422" s="32">
        <v>30825</v>
      </c>
      <c r="B422" s="32" t="s">
        <v>1273</v>
      </c>
      <c r="C422" s="15" t="s">
        <v>1157</v>
      </c>
      <c r="D422" s="32">
        <v>1159</v>
      </c>
      <c r="E422" s="32">
        <v>30825</v>
      </c>
      <c r="F422"/>
      <c r="G422" s="17"/>
    </row>
    <row r="423" spans="1:7" ht="15">
      <c r="A423" s="32">
        <v>30826</v>
      </c>
      <c r="B423" s="32" t="s">
        <v>1274</v>
      </c>
      <c r="C423" s="15" t="s">
        <v>1157</v>
      </c>
      <c r="D423" s="32">
        <v>1278</v>
      </c>
      <c r="E423" s="32">
        <v>30826</v>
      </c>
      <c r="F423"/>
      <c r="G423" s="17"/>
    </row>
    <row r="424" spans="1:7" ht="15">
      <c r="A424" s="32">
        <v>30827</v>
      </c>
      <c r="B424" s="32" t="s">
        <v>1275</v>
      </c>
      <c r="C424" s="15" t="s">
        <v>1157</v>
      </c>
      <c r="D424" s="32">
        <v>2746</v>
      </c>
      <c r="E424" s="32">
        <v>30827</v>
      </c>
      <c r="F424"/>
      <c r="G424" s="17"/>
    </row>
    <row r="425" spans="1:7" ht="15">
      <c r="A425" s="32">
        <v>30828</v>
      </c>
      <c r="B425" s="32" t="s">
        <v>1276</v>
      </c>
      <c r="C425" s="15" t="s">
        <v>1157</v>
      </c>
      <c r="D425" s="32">
        <v>962</v>
      </c>
      <c r="E425" s="32">
        <v>30828</v>
      </c>
      <c r="F425"/>
      <c r="G425" s="17"/>
    </row>
    <row r="426" spans="1:7" ht="15">
      <c r="A426" s="32">
        <v>30829</v>
      </c>
      <c r="B426" s="32" t="s">
        <v>1277</v>
      </c>
      <c r="C426" s="15" t="s">
        <v>1157</v>
      </c>
      <c r="D426" s="32">
        <v>1112</v>
      </c>
      <c r="E426" s="32">
        <v>30829</v>
      </c>
      <c r="F426"/>
      <c r="G426" s="17"/>
    </row>
    <row r="427" spans="1:7" ht="15">
      <c r="A427" s="32">
        <v>30830</v>
      </c>
      <c r="B427" s="32" t="s">
        <v>1278</v>
      </c>
      <c r="C427" s="15" t="s">
        <v>1157</v>
      </c>
      <c r="D427" s="32">
        <v>3010</v>
      </c>
      <c r="E427" s="32">
        <v>30830</v>
      </c>
      <c r="F427"/>
      <c r="G427" s="17"/>
    </row>
    <row r="428" spans="1:7" ht="15">
      <c r="A428" s="32">
        <v>30831</v>
      </c>
      <c r="B428" s="32" t="s">
        <v>1279</v>
      </c>
      <c r="C428" s="15" t="s">
        <v>1157</v>
      </c>
      <c r="D428" s="32">
        <v>3027</v>
      </c>
      <c r="E428" s="32">
        <v>30831</v>
      </c>
      <c r="F428"/>
      <c r="G428" s="17"/>
    </row>
    <row r="429" spans="1:7" ht="15">
      <c r="A429" s="32">
        <v>30834</v>
      </c>
      <c r="B429" s="32" t="s">
        <v>1280</v>
      </c>
      <c r="C429" s="15" t="s">
        <v>1157</v>
      </c>
      <c r="D429" s="32">
        <v>341</v>
      </c>
      <c r="E429" s="32">
        <v>30834</v>
      </c>
      <c r="F429"/>
      <c r="G429" s="17"/>
    </row>
    <row r="430" spans="1:7" ht="15">
      <c r="A430" s="32">
        <v>30835</v>
      </c>
      <c r="B430" s="32" t="s">
        <v>1281</v>
      </c>
      <c r="C430" s="15" t="s">
        <v>1157</v>
      </c>
      <c r="D430" s="32">
        <v>3113</v>
      </c>
      <c r="E430" s="32">
        <v>30835</v>
      </c>
      <c r="F430"/>
      <c r="G430" s="17"/>
    </row>
    <row r="431" spans="1:7" ht="15">
      <c r="A431" s="32">
        <v>30836</v>
      </c>
      <c r="B431" s="32" t="s">
        <v>1282</v>
      </c>
      <c r="C431" s="15" t="s">
        <v>1157</v>
      </c>
      <c r="D431" s="32">
        <v>921</v>
      </c>
      <c r="E431" s="32">
        <v>30836</v>
      </c>
      <c r="F431"/>
      <c r="G431" s="17"/>
    </row>
    <row r="432" spans="1:7" ht="15">
      <c r="A432" s="32">
        <v>30838</v>
      </c>
      <c r="B432" s="32" t="s">
        <v>1283</v>
      </c>
      <c r="C432" s="15" t="s">
        <v>1157</v>
      </c>
      <c r="D432" s="32">
        <v>3006</v>
      </c>
      <c r="E432" s="32">
        <v>30838</v>
      </c>
      <c r="F432"/>
      <c r="G432" s="17"/>
    </row>
    <row r="433" spans="1:7" ht="15">
      <c r="A433" s="32">
        <v>30841</v>
      </c>
      <c r="B433" s="32" t="s">
        <v>1284</v>
      </c>
      <c r="C433" s="15" t="s">
        <v>1157</v>
      </c>
      <c r="D433" s="32">
        <v>1207</v>
      </c>
      <c r="E433" s="32">
        <v>30841</v>
      </c>
      <c r="F433"/>
      <c r="G433" s="17"/>
    </row>
    <row r="434" spans="1:7" ht="15">
      <c r="A434" s="32">
        <v>30842</v>
      </c>
      <c r="B434" s="32" t="s">
        <v>1285</v>
      </c>
      <c r="C434" s="15" t="s">
        <v>1157</v>
      </c>
      <c r="D434" s="32">
        <v>1753</v>
      </c>
      <c r="E434" s="32">
        <v>30842</v>
      </c>
      <c r="F434"/>
      <c r="G434" s="17"/>
    </row>
    <row r="435" spans="1:7" ht="15">
      <c r="A435" s="32">
        <v>30844</v>
      </c>
      <c r="B435" s="32" t="s">
        <v>1286</v>
      </c>
      <c r="C435" s="15" t="s">
        <v>1157</v>
      </c>
      <c r="D435" s="32">
        <v>2235</v>
      </c>
      <c r="E435" s="32">
        <v>30844</v>
      </c>
      <c r="F435"/>
      <c r="G435" s="17"/>
    </row>
    <row r="436" spans="1:7" ht="15">
      <c r="A436" s="32">
        <v>30845</v>
      </c>
      <c r="B436" s="32" t="s">
        <v>1287</v>
      </c>
      <c r="C436" s="15" t="s">
        <v>1157</v>
      </c>
      <c r="D436" s="32">
        <v>1331</v>
      </c>
      <c r="E436" s="32">
        <v>30845</v>
      </c>
      <c r="F436"/>
      <c r="G436" s="17"/>
    </row>
    <row r="437" spans="1:7" ht="15">
      <c r="A437" s="32">
        <v>30846</v>
      </c>
      <c r="B437" s="32" t="s">
        <v>1288</v>
      </c>
      <c r="C437" s="15" t="s">
        <v>1157</v>
      </c>
      <c r="D437" s="32">
        <v>177</v>
      </c>
      <c r="E437" s="32">
        <v>30846</v>
      </c>
      <c r="F437"/>
      <c r="G437" s="17"/>
    </row>
    <row r="438" spans="1:7" ht="15">
      <c r="A438" s="32">
        <v>30848</v>
      </c>
      <c r="B438" s="32" t="s">
        <v>1289</v>
      </c>
      <c r="C438" s="15" t="s">
        <v>1157</v>
      </c>
      <c r="D438" s="32">
        <v>1443</v>
      </c>
      <c r="E438" s="32">
        <v>30848</v>
      </c>
      <c r="F438"/>
      <c r="G438" s="17"/>
    </row>
    <row r="439" spans="1:7" ht="15">
      <c r="A439" s="32">
        <v>30849</v>
      </c>
      <c r="B439" s="32" t="s">
        <v>1290</v>
      </c>
      <c r="C439" s="15" t="s">
        <v>1157</v>
      </c>
      <c r="D439" s="32">
        <v>725</v>
      </c>
      <c r="E439" s="32">
        <v>30849</v>
      </c>
      <c r="F439"/>
      <c r="G439" s="17"/>
    </row>
    <row r="440" spans="1:7" ht="15">
      <c r="A440" s="32">
        <v>30850</v>
      </c>
      <c r="B440" s="32" t="s">
        <v>1291</v>
      </c>
      <c r="C440" s="15" t="s">
        <v>1157</v>
      </c>
      <c r="D440" s="32">
        <v>1286</v>
      </c>
      <c r="E440" s="32">
        <v>30850</v>
      </c>
      <c r="F440"/>
      <c r="G440" s="17"/>
    </row>
    <row r="441" spans="1:7" ht="15">
      <c r="A441" s="32">
        <v>30852</v>
      </c>
      <c r="B441" s="32" t="s">
        <v>1292</v>
      </c>
      <c r="C441" s="15" t="s">
        <v>1157</v>
      </c>
      <c r="D441" s="32">
        <v>2020</v>
      </c>
      <c r="E441" s="32">
        <v>30852</v>
      </c>
      <c r="F441"/>
      <c r="G441" s="17"/>
    </row>
    <row r="442" spans="1:7" ht="15">
      <c r="A442" s="32">
        <v>30854</v>
      </c>
      <c r="B442" s="32" t="s">
        <v>1293</v>
      </c>
      <c r="C442" s="15" t="s">
        <v>1157</v>
      </c>
      <c r="D442" s="32">
        <v>984</v>
      </c>
      <c r="E442" s="32">
        <v>30854</v>
      </c>
      <c r="F442"/>
      <c r="G442" s="17"/>
    </row>
    <row r="443" spans="1:7" ht="15">
      <c r="A443" s="32">
        <v>30856</v>
      </c>
      <c r="B443" s="32" t="s">
        <v>1294</v>
      </c>
      <c r="C443" s="15" t="s">
        <v>1157</v>
      </c>
      <c r="D443" s="32">
        <v>12202</v>
      </c>
      <c r="E443" s="32">
        <v>30856</v>
      </c>
      <c r="F443"/>
      <c r="G443" s="17"/>
    </row>
    <row r="444" spans="1:7" ht="15">
      <c r="A444" s="32">
        <v>30857</v>
      </c>
      <c r="B444" s="32" t="s">
        <v>1295</v>
      </c>
      <c r="C444" s="15" t="s">
        <v>1157</v>
      </c>
      <c r="D444" s="32">
        <v>1257</v>
      </c>
      <c r="E444" s="32">
        <v>30857</v>
      </c>
      <c r="F444"/>
      <c r="G444" s="17"/>
    </row>
    <row r="445" spans="1:7" ht="15">
      <c r="A445" s="32">
        <v>30858</v>
      </c>
      <c r="B445" s="32" t="s">
        <v>1296</v>
      </c>
      <c r="C445" s="15" t="s">
        <v>1157</v>
      </c>
      <c r="D445" s="32">
        <v>1795</v>
      </c>
      <c r="E445" s="32">
        <v>30858</v>
      </c>
      <c r="F445"/>
      <c r="G445" s="17"/>
    </row>
    <row r="446" spans="1:7" ht="15">
      <c r="A446" s="32">
        <v>30859</v>
      </c>
      <c r="B446" s="32" t="s">
        <v>1297</v>
      </c>
      <c r="C446" s="15" t="s">
        <v>1157</v>
      </c>
      <c r="D446" s="32">
        <v>785</v>
      </c>
      <c r="E446" s="32">
        <v>30859</v>
      </c>
      <c r="F446"/>
      <c r="G446" s="17"/>
    </row>
    <row r="447" spans="1:7" ht="15">
      <c r="A447" s="32">
        <v>30860</v>
      </c>
      <c r="B447" s="32" t="s">
        <v>1298</v>
      </c>
      <c r="C447" s="15" t="s">
        <v>1157</v>
      </c>
      <c r="D447" s="32">
        <v>2068</v>
      </c>
      <c r="E447" s="32">
        <v>30860</v>
      </c>
      <c r="F447"/>
      <c r="G447" s="17"/>
    </row>
    <row r="448" spans="1:7" ht="15">
      <c r="A448" s="32">
        <v>30863</v>
      </c>
      <c r="B448" s="32" t="s">
        <v>1299</v>
      </c>
      <c r="C448" s="15" t="s">
        <v>1157</v>
      </c>
      <c r="D448" s="32">
        <v>5487</v>
      </c>
      <c r="E448" s="32">
        <v>30863</v>
      </c>
      <c r="F448"/>
      <c r="G448" s="17"/>
    </row>
    <row r="449" spans="1:7" ht="15">
      <c r="A449" s="32">
        <v>30865</v>
      </c>
      <c r="B449" s="32" t="s">
        <v>1300</v>
      </c>
      <c r="C449" s="15" t="s">
        <v>1157</v>
      </c>
      <c r="D449" s="32">
        <v>997</v>
      </c>
      <c r="E449" s="32">
        <v>30865</v>
      </c>
      <c r="F449"/>
      <c r="G449" s="17"/>
    </row>
    <row r="450" spans="1:7" ht="15">
      <c r="A450" s="32">
        <v>30902</v>
      </c>
      <c r="B450" s="32" t="s">
        <v>1301</v>
      </c>
      <c r="C450" s="15" t="s">
        <v>1157</v>
      </c>
      <c r="D450" s="32">
        <v>1095</v>
      </c>
      <c r="E450" s="32">
        <v>30902</v>
      </c>
      <c r="F450"/>
      <c r="G450" s="17"/>
    </row>
    <row r="451" spans="1:7" ht="15">
      <c r="A451" s="32">
        <v>30903</v>
      </c>
      <c r="B451" s="32" t="s">
        <v>1302</v>
      </c>
      <c r="C451" s="15" t="s">
        <v>1157</v>
      </c>
      <c r="D451" s="32">
        <v>1427</v>
      </c>
      <c r="E451" s="32">
        <v>30903</v>
      </c>
      <c r="F451"/>
      <c r="G451" s="17"/>
    </row>
    <row r="452" spans="1:7" ht="15">
      <c r="A452" s="32">
        <v>30904</v>
      </c>
      <c r="B452" s="32" t="s">
        <v>1303</v>
      </c>
      <c r="C452" s="15" t="s">
        <v>1157</v>
      </c>
      <c r="D452" s="32">
        <v>662</v>
      </c>
      <c r="E452" s="32">
        <v>30904</v>
      </c>
      <c r="F452"/>
      <c r="G452" s="17"/>
    </row>
    <row r="453" spans="1:7" ht="15">
      <c r="A453" s="32">
        <v>30906</v>
      </c>
      <c r="B453" s="32" t="s">
        <v>1304</v>
      </c>
      <c r="C453" s="15" t="s">
        <v>1157</v>
      </c>
      <c r="D453" s="32">
        <v>702</v>
      </c>
      <c r="E453" s="32">
        <v>30906</v>
      </c>
      <c r="F453"/>
      <c r="G453" s="17"/>
    </row>
    <row r="454" spans="1:7" ht="15">
      <c r="A454" s="32">
        <v>30908</v>
      </c>
      <c r="B454" s="32" t="s">
        <v>1305</v>
      </c>
      <c r="C454" s="15" t="s">
        <v>1157</v>
      </c>
      <c r="D454" s="32">
        <v>5140</v>
      </c>
      <c r="E454" s="32">
        <v>30908</v>
      </c>
      <c r="F454"/>
      <c r="G454" s="17"/>
    </row>
    <row r="455" spans="1:7" ht="15">
      <c r="A455" s="32">
        <v>30909</v>
      </c>
      <c r="B455" s="32" t="s">
        <v>1306</v>
      </c>
      <c r="C455" s="15" t="s">
        <v>1157</v>
      </c>
      <c r="D455" s="32">
        <v>2157</v>
      </c>
      <c r="E455" s="32">
        <v>30909</v>
      </c>
      <c r="F455"/>
      <c r="G455" s="17"/>
    </row>
    <row r="456" spans="1:7" ht="15">
      <c r="A456" s="32">
        <v>30910</v>
      </c>
      <c r="B456" s="32" t="s">
        <v>1307</v>
      </c>
      <c r="C456" s="15" t="s">
        <v>1157</v>
      </c>
      <c r="D456" s="32">
        <v>1279</v>
      </c>
      <c r="E456" s="32">
        <v>30910</v>
      </c>
      <c r="F456"/>
      <c r="G456" s="17"/>
    </row>
    <row r="457" spans="1:7" ht="15">
      <c r="A457" s="32">
        <v>30912</v>
      </c>
      <c r="B457" s="32" t="s">
        <v>1308</v>
      </c>
      <c r="C457" s="15" t="s">
        <v>1157</v>
      </c>
      <c r="D457" s="32">
        <v>1206</v>
      </c>
      <c r="E457" s="32">
        <v>30912</v>
      </c>
      <c r="F457"/>
      <c r="G457" s="17"/>
    </row>
    <row r="458" spans="1:7" ht="15">
      <c r="A458" s="32">
        <v>30913</v>
      </c>
      <c r="B458" s="32" t="s">
        <v>1309</v>
      </c>
      <c r="C458" s="15" t="s">
        <v>1157</v>
      </c>
      <c r="D458" s="32">
        <v>680</v>
      </c>
      <c r="E458" s="32">
        <v>30913</v>
      </c>
      <c r="F458"/>
      <c r="G458" s="17"/>
    </row>
    <row r="459" spans="1:7" ht="15">
      <c r="A459" s="32">
        <v>30915</v>
      </c>
      <c r="B459" s="32" t="s">
        <v>1310</v>
      </c>
      <c r="C459" s="15" t="s">
        <v>1157</v>
      </c>
      <c r="D459" s="32">
        <v>474</v>
      </c>
      <c r="E459" s="32">
        <v>30915</v>
      </c>
      <c r="F459"/>
      <c r="G459" s="17"/>
    </row>
    <row r="460" spans="1:7" ht="15">
      <c r="A460" s="32">
        <v>30916</v>
      </c>
      <c r="B460" s="32" t="s">
        <v>1311</v>
      </c>
      <c r="C460" s="15" t="s">
        <v>1157</v>
      </c>
      <c r="D460" s="32">
        <v>3755</v>
      </c>
      <c r="E460" s="32">
        <v>30916</v>
      </c>
      <c r="F460"/>
      <c r="G460" s="17"/>
    </row>
    <row r="461" spans="1:7" ht="15">
      <c r="A461" s="32">
        <v>30917</v>
      </c>
      <c r="B461" s="32" t="s">
        <v>1312</v>
      </c>
      <c r="C461" s="15" t="s">
        <v>1157</v>
      </c>
      <c r="D461" s="32">
        <v>573</v>
      </c>
      <c r="E461" s="32">
        <v>30917</v>
      </c>
      <c r="F461"/>
      <c r="G461" s="17"/>
    </row>
    <row r="462" spans="1:7" ht="15">
      <c r="A462" s="32">
        <v>30920</v>
      </c>
      <c r="B462" s="32" t="s">
        <v>1313</v>
      </c>
      <c r="C462" s="15" t="s">
        <v>1157</v>
      </c>
      <c r="D462" s="32">
        <v>1344</v>
      </c>
      <c r="E462" s="32">
        <v>30920</v>
      </c>
      <c r="F462"/>
      <c r="G462" s="17"/>
    </row>
    <row r="463" spans="1:7" ht="15">
      <c r="A463" s="32">
        <v>30921</v>
      </c>
      <c r="B463" s="32" t="s">
        <v>1314</v>
      </c>
      <c r="C463" s="15" t="s">
        <v>1157</v>
      </c>
      <c r="D463" s="32">
        <v>1254</v>
      </c>
      <c r="E463" s="32">
        <v>30921</v>
      </c>
      <c r="F463"/>
      <c r="G463" s="17"/>
    </row>
    <row r="464" spans="1:7" ht="15">
      <c r="A464" s="32">
        <v>30925</v>
      </c>
      <c r="B464" s="32" t="s">
        <v>1315</v>
      </c>
      <c r="C464" s="15" t="s">
        <v>1157</v>
      </c>
      <c r="D464" s="32">
        <v>2093</v>
      </c>
      <c r="E464" s="32">
        <v>30925</v>
      </c>
      <c r="F464"/>
      <c r="G464" s="17"/>
    </row>
    <row r="465" spans="1:7" ht="15">
      <c r="A465" s="32">
        <v>30929</v>
      </c>
      <c r="B465" s="32" t="s">
        <v>1316</v>
      </c>
      <c r="C465" s="15" t="s">
        <v>1157</v>
      </c>
      <c r="D465" s="32">
        <v>606</v>
      </c>
      <c r="E465" s="32">
        <v>30929</v>
      </c>
      <c r="F465"/>
      <c r="G465" s="17"/>
    </row>
    <row r="466" spans="1:7" ht="15">
      <c r="A466" s="32">
        <v>30932</v>
      </c>
      <c r="B466" s="32" t="s">
        <v>1317</v>
      </c>
      <c r="C466" s="15" t="s">
        <v>1157</v>
      </c>
      <c r="D466" s="32">
        <v>1061</v>
      </c>
      <c r="E466" s="32">
        <v>30932</v>
      </c>
      <c r="F466"/>
      <c r="G466" s="17"/>
    </row>
    <row r="467" spans="1:7" ht="15">
      <c r="A467" s="32">
        <v>30935</v>
      </c>
      <c r="B467" s="32" t="s">
        <v>1318</v>
      </c>
      <c r="C467" s="15" t="s">
        <v>1157</v>
      </c>
      <c r="D467" s="32">
        <v>5272</v>
      </c>
      <c r="E467" s="32">
        <v>30935</v>
      </c>
      <c r="F467"/>
      <c r="G467" s="17"/>
    </row>
    <row r="468" spans="1:7" ht="15">
      <c r="A468" s="32">
        <v>30939</v>
      </c>
      <c r="B468" s="32" t="s">
        <v>1319</v>
      </c>
      <c r="C468" s="15" t="s">
        <v>1157</v>
      </c>
      <c r="D468" s="32">
        <v>997</v>
      </c>
      <c r="E468" s="32">
        <v>30939</v>
      </c>
      <c r="F468"/>
      <c r="G468" s="17"/>
    </row>
    <row r="469" spans="1:7" ht="15">
      <c r="A469" s="32">
        <v>30940</v>
      </c>
      <c r="B469" s="32" t="s">
        <v>1320</v>
      </c>
      <c r="C469" s="15" t="s">
        <v>1157</v>
      </c>
      <c r="D469" s="32">
        <v>1176</v>
      </c>
      <c r="E469" s="32">
        <v>30940</v>
      </c>
      <c r="F469"/>
      <c r="G469" s="17"/>
    </row>
    <row r="470" spans="1:7" ht="15">
      <c r="A470" s="32">
        <v>30942</v>
      </c>
      <c r="B470" s="32" t="s">
        <v>1321</v>
      </c>
      <c r="C470" s="15" t="s">
        <v>1157</v>
      </c>
      <c r="D470" s="32">
        <v>2563</v>
      </c>
      <c r="E470" s="32">
        <v>30942</v>
      </c>
      <c r="F470"/>
      <c r="G470" s="17"/>
    </row>
    <row r="471" spans="1:7" ht="15">
      <c r="A471" s="32">
        <v>31001</v>
      </c>
      <c r="B471" s="32" t="s">
        <v>1322</v>
      </c>
      <c r="C471" s="15" t="s">
        <v>1157</v>
      </c>
      <c r="D471" s="32">
        <v>707</v>
      </c>
      <c r="E471" s="32">
        <v>31001</v>
      </c>
      <c r="F471"/>
      <c r="G471" s="17"/>
    </row>
    <row r="472" spans="1:7" ht="15">
      <c r="A472" s="32">
        <v>31008</v>
      </c>
      <c r="B472" s="32" t="s">
        <v>1323</v>
      </c>
      <c r="C472" s="15" t="s">
        <v>1157</v>
      </c>
      <c r="D472" s="32">
        <v>3214</v>
      </c>
      <c r="E472" s="32">
        <v>31008</v>
      </c>
      <c r="F472"/>
      <c r="G472" s="17"/>
    </row>
    <row r="473" spans="1:7" ht="15">
      <c r="A473" s="32">
        <v>31009</v>
      </c>
      <c r="B473" s="32" t="s">
        <v>1324</v>
      </c>
      <c r="C473" s="15" t="s">
        <v>1157</v>
      </c>
      <c r="D473" s="32">
        <v>1732</v>
      </c>
      <c r="E473" s="32">
        <v>31009</v>
      </c>
      <c r="F473"/>
      <c r="G473" s="17"/>
    </row>
    <row r="474" spans="1:7" ht="15">
      <c r="A474" s="32">
        <v>31014</v>
      </c>
      <c r="B474" s="32" t="s">
        <v>1325</v>
      </c>
      <c r="C474" s="15" t="s">
        <v>1157</v>
      </c>
      <c r="D474" s="32">
        <v>1157</v>
      </c>
      <c r="E474" s="32">
        <v>31014</v>
      </c>
      <c r="F474"/>
      <c r="G474" s="17"/>
    </row>
    <row r="475" spans="1:7" ht="15">
      <c r="A475" s="32">
        <v>31015</v>
      </c>
      <c r="B475" s="32" t="s">
        <v>1326</v>
      </c>
      <c r="C475" s="15" t="s">
        <v>1157</v>
      </c>
      <c r="D475" s="32">
        <v>1699</v>
      </c>
      <c r="E475" s="32">
        <v>31015</v>
      </c>
      <c r="F475"/>
      <c r="G475" s="17"/>
    </row>
    <row r="476" spans="1:7" ht="15">
      <c r="A476" s="32">
        <v>31016</v>
      </c>
      <c r="B476" s="32" t="s">
        <v>1327</v>
      </c>
      <c r="C476" s="15" t="s">
        <v>1157</v>
      </c>
      <c r="D476" s="32">
        <v>1305</v>
      </c>
      <c r="E476" s="32">
        <v>31016</v>
      </c>
      <c r="F476"/>
      <c r="G476" s="17"/>
    </row>
    <row r="477" spans="1:7" ht="15">
      <c r="A477" s="32">
        <v>31018</v>
      </c>
      <c r="B477" s="32" t="s">
        <v>1328</v>
      </c>
      <c r="C477" s="15" t="s">
        <v>1157</v>
      </c>
      <c r="D477" s="32">
        <v>1591</v>
      </c>
      <c r="E477" s="32">
        <v>31018</v>
      </c>
      <c r="F477"/>
      <c r="G477" s="17"/>
    </row>
    <row r="478" spans="1:7" ht="15">
      <c r="A478" s="32">
        <v>31019</v>
      </c>
      <c r="B478" s="32" t="s">
        <v>1329</v>
      </c>
      <c r="C478" s="15" t="s">
        <v>1157</v>
      </c>
      <c r="D478" s="32">
        <v>1478</v>
      </c>
      <c r="E478" s="32">
        <v>31019</v>
      </c>
      <c r="F478"/>
      <c r="G478" s="17"/>
    </row>
    <row r="479" spans="1:7" ht="15">
      <c r="A479" s="32">
        <v>31021</v>
      </c>
      <c r="B479" s="32" t="s">
        <v>1330</v>
      </c>
      <c r="C479" s="15" t="s">
        <v>1157</v>
      </c>
      <c r="D479" s="32">
        <v>1345</v>
      </c>
      <c r="E479" s="32">
        <v>31021</v>
      </c>
      <c r="F479"/>
      <c r="G479" s="17"/>
    </row>
    <row r="480" spans="1:7" ht="15">
      <c r="A480" s="32">
        <v>31022</v>
      </c>
      <c r="B480" s="32" t="s">
        <v>1331</v>
      </c>
      <c r="C480" s="15" t="s">
        <v>1157</v>
      </c>
      <c r="D480" s="32">
        <v>12514</v>
      </c>
      <c r="E480" s="32">
        <v>31022</v>
      </c>
      <c r="F480"/>
      <c r="G480" s="17"/>
    </row>
    <row r="481" spans="1:7" ht="15">
      <c r="A481" s="32">
        <v>31025</v>
      </c>
      <c r="B481" s="32" t="s">
        <v>1332</v>
      </c>
      <c r="C481" s="15" t="s">
        <v>1157</v>
      </c>
      <c r="D481" s="32">
        <v>560</v>
      </c>
      <c r="E481" s="32">
        <v>31025</v>
      </c>
      <c r="F481"/>
      <c r="G481" s="17"/>
    </row>
    <row r="482" spans="1:7" ht="15">
      <c r="A482" s="32">
        <v>31026</v>
      </c>
      <c r="B482" s="32" t="s">
        <v>1333</v>
      </c>
      <c r="C482" s="15" t="s">
        <v>1157</v>
      </c>
      <c r="D482" s="32">
        <v>1965</v>
      </c>
      <c r="E482" s="32">
        <v>31026</v>
      </c>
      <c r="F482"/>
      <c r="G482" s="17"/>
    </row>
    <row r="483" spans="1:7" ht="15">
      <c r="A483" s="32">
        <v>31028</v>
      </c>
      <c r="B483" s="32" t="s">
        <v>1334</v>
      </c>
      <c r="C483" s="15" t="s">
        <v>1157</v>
      </c>
      <c r="D483" s="32">
        <v>1191</v>
      </c>
      <c r="E483" s="32">
        <v>31028</v>
      </c>
      <c r="F483"/>
      <c r="G483" s="17"/>
    </row>
    <row r="484" spans="1:7" ht="15">
      <c r="A484" s="32">
        <v>31033</v>
      </c>
      <c r="B484" s="32" t="s">
        <v>1335</v>
      </c>
      <c r="C484" s="15" t="s">
        <v>1157</v>
      </c>
      <c r="D484" s="32">
        <v>1067</v>
      </c>
      <c r="E484" s="32">
        <v>31033</v>
      </c>
      <c r="F484"/>
      <c r="G484" s="17"/>
    </row>
    <row r="485" spans="1:7" ht="15">
      <c r="A485" s="32">
        <v>31035</v>
      </c>
      <c r="B485" s="32" t="s">
        <v>1336</v>
      </c>
      <c r="C485" s="15" t="s">
        <v>1157</v>
      </c>
      <c r="D485" s="32">
        <v>1460</v>
      </c>
      <c r="E485" s="32">
        <v>31035</v>
      </c>
      <c r="F485"/>
      <c r="G485" s="17"/>
    </row>
    <row r="486" spans="1:7" ht="15">
      <c r="A486" s="32">
        <v>31036</v>
      </c>
      <c r="B486" s="32" t="s">
        <v>1337</v>
      </c>
      <c r="C486" s="15" t="s">
        <v>1157</v>
      </c>
      <c r="D486" s="32">
        <v>1668</v>
      </c>
      <c r="E486" s="32">
        <v>31036</v>
      </c>
      <c r="F486"/>
      <c r="G486" s="17"/>
    </row>
    <row r="487" spans="1:7" ht="15">
      <c r="A487" s="32">
        <v>31037</v>
      </c>
      <c r="B487" s="32" t="s">
        <v>1338</v>
      </c>
      <c r="C487" s="15" t="s">
        <v>1157</v>
      </c>
      <c r="D487" s="32">
        <v>4189</v>
      </c>
      <c r="E487" s="32">
        <v>31037</v>
      </c>
      <c r="F487"/>
      <c r="G487" s="17"/>
    </row>
    <row r="488" spans="1:7" ht="15">
      <c r="A488" s="32">
        <v>31038</v>
      </c>
      <c r="B488" s="32" t="s">
        <v>1339</v>
      </c>
      <c r="C488" s="15" t="s">
        <v>1157</v>
      </c>
      <c r="D488" s="32">
        <v>995</v>
      </c>
      <c r="E488" s="32">
        <v>31038</v>
      </c>
      <c r="F488"/>
      <c r="G488" s="17"/>
    </row>
    <row r="489" spans="1:7" ht="15">
      <c r="A489" s="32">
        <v>31041</v>
      </c>
      <c r="B489" s="32" t="s">
        <v>1340</v>
      </c>
      <c r="C489" s="15" t="s">
        <v>1157</v>
      </c>
      <c r="D489" s="32">
        <v>874</v>
      </c>
      <c r="E489" s="32">
        <v>31041</v>
      </c>
      <c r="F489"/>
      <c r="G489" s="17"/>
    </row>
    <row r="490" spans="1:7" ht="15">
      <c r="A490" s="32">
        <v>31042</v>
      </c>
      <c r="B490" s="32" t="s">
        <v>1341</v>
      </c>
      <c r="C490" s="15" t="s">
        <v>1157</v>
      </c>
      <c r="D490" s="32">
        <v>940</v>
      </c>
      <c r="E490" s="32">
        <v>31042</v>
      </c>
      <c r="F490"/>
      <c r="G490" s="17"/>
    </row>
    <row r="491" spans="1:7" ht="15">
      <c r="A491" s="32">
        <v>31043</v>
      </c>
      <c r="B491" s="32" t="s">
        <v>1342</v>
      </c>
      <c r="C491" s="15" t="s">
        <v>1157</v>
      </c>
      <c r="D491" s="32">
        <v>2205</v>
      </c>
      <c r="E491" s="32">
        <v>31043</v>
      </c>
      <c r="F491"/>
      <c r="G491" s="17"/>
    </row>
    <row r="492" spans="1:7" ht="15">
      <c r="A492" s="32">
        <v>31051</v>
      </c>
      <c r="B492" s="32" t="s">
        <v>1343</v>
      </c>
      <c r="C492" s="15" t="s">
        <v>1157</v>
      </c>
      <c r="D492" s="32">
        <v>2441</v>
      </c>
      <c r="E492" s="32">
        <v>31051</v>
      </c>
      <c r="F492"/>
      <c r="G492" s="17"/>
    </row>
    <row r="493" spans="1:7" ht="15">
      <c r="A493" s="32">
        <v>31052</v>
      </c>
      <c r="B493" s="32" t="s">
        <v>1344</v>
      </c>
      <c r="C493" s="15" t="s">
        <v>1157</v>
      </c>
      <c r="D493" s="32">
        <v>2389</v>
      </c>
      <c r="E493" s="32">
        <v>31052</v>
      </c>
      <c r="F493"/>
      <c r="G493" s="17"/>
    </row>
    <row r="494" spans="1:7" ht="15">
      <c r="A494" s="32">
        <v>31053</v>
      </c>
      <c r="B494" s="32" t="s">
        <v>1345</v>
      </c>
      <c r="C494" s="15" t="s">
        <v>1157</v>
      </c>
      <c r="D494" s="32">
        <v>3349</v>
      </c>
      <c r="E494" s="32">
        <v>31053</v>
      </c>
      <c r="F494"/>
      <c r="G494" s="17"/>
    </row>
    <row r="495" spans="1:7" ht="15">
      <c r="A495" s="32">
        <v>31101</v>
      </c>
      <c r="B495" s="32" t="s">
        <v>1346</v>
      </c>
      <c r="C495" s="15" t="s">
        <v>1157</v>
      </c>
      <c r="D495" s="32">
        <v>822</v>
      </c>
      <c r="E495" s="32">
        <v>31101</v>
      </c>
      <c r="F495"/>
      <c r="G495" s="17"/>
    </row>
    <row r="496" spans="1:7" ht="15">
      <c r="A496" s="32">
        <v>31102</v>
      </c>
      <c r="B496" s="32" t="s">
        <v>1347</v>
      </c>
      <c r="C496" s="15" t="s">
        <v>1157</v>
      </c>
      <c r="D496" s="32">
        <v>862</v>
      </c>
      <c r="E496" s="32">
        <v>31102</v>
      </c>
      <c r="F496"/>
      <c r="G496" s="17"/>
    </row>
    <row r="497" spans="1:7" ht="15">
      <c r="A497" s="32">
        <v>31103</v>
      </c>
      <c r="B497" s="32" t="s">
        <v>1348</v>
      </c>
      <c r="C497" s="15" t="s">
        <v>1157</v>
      </c>
      <c r="D497" s="32">
        <v>1304</v>
      </c>
      <c r="E497" s="32">
        <v>31103</v>
      </c>
      <c r="F497"/>
      <c r="G497" s="17"/>
    </row>
    <row r="498" spans="1:7" ht="15">
      <c r="A498" s="32">
        <v>31104</v>
      </c>
      <c r="B498" s="32" t="s">
        <v>1349</v>
      </c>
      <c r="C498" s="15" t="s">
        <v>1157</v>
      </c>
      <c r="D498" s="32">
        <v>1134</v>
      </c>
      <c r="E498" s="32">
        <v>31104</v>
      </c>
      <c r="F498"/>
      <c r="G498" s="17"/>
    </row>
    <row r="499" spans="1:7" ht="15">
      <c r="A499" s="32">
        <v>31105</v>
      </c>
      <c r="B499" s="32" t="s">
        <v>1350</v>
      </c>
      <c r="C499" s="15" t="s">
        <v>1157</v>
      </c>
      <c r="D499" s="32">
        <v>3509</v>
      </c>
      <c r="E499" s="32">
        <v>31105</v>
      </c>
      <c r="F499"/>
      <c r="G499" s="17"/>
    </row>
    <row r="500" spans="1:7" ht="15">
      <c r="A500" s="32">
        <v>31106</v>
      </c>
      <c r="B500" s="32" t="s">
        <v>1351</v>
      </c>
      <c r="C500" s="15" t="s">
        <v>1157</v>
      </c>
      <c r="D500" s="32">
        <v>3473</v>
      </c>
      <c r="E500" s="32">
        <v>31106</v>
      </c>
      <c r="F500"/>
      <c r="G500" s="17"/>
    </row>
    <row r="501" spans="1:7" ht="15">
      <c r="A501" s="32">
        <v>31107</v>
      </c>
      <c r="B501" s="32" t="s">
        <v>1352</v>
      </c>
      <c r="C501" s="15" t="s">
        <v>1157</v>
      </c>
      <c r="D501" s="32">
        <v>1253</v>
      </c>
      <c r="E501" s="32">
        <v>31107</v>
      </c>
      <c r="F501"/>
      <c r="G501" s="17"/>
    </row>
    <row r="502" spans="1:7" ht="15">
      <c r="A502" s="32">
        <v>31109</v>
      </c>
      <c r="B502" s="32" t="s">
        <v>795</v>
      </c>
      <c r="C502" s="15" t="s">
        <v>1157</v>
      </c>
      <c r="D502" s="32">
        <v>6492</v>
      </c>
      <c r="E502" s="32">
        <v>31109</v>
      </c>
      <c r="F502"/>
      <c r="G502" s="17"/>
    </row>
    <row r="503" spans="1:7" ht="15">
      <c r="A503" s="32">
        <v>31110</v>
      </c>
      <c r="B503" s="32" t="s">
        <v>1353</v>
      </c>
      <c r="C503" s="15" t="s">
        <v>1157</v>
      </c>
      <c r="D503" s="32">
        <v>1419</v>
      </c>
      <c r="E503" s="32">
        <v>31110</v>
      </c>
      <c r="F503"/>
      <c r="G503" s="17"/>
    </row>
    <row r="504" spans="1:7" ht="15">
      <c r="A504" s="32">
        <v>31111</v>
      </c>
      <c r="B504" s="32" t="s">
        <v>1354</v>
      </c>
      <c r="C504" s="15" t="s">
        <v>1157</v>
      </c>
      <c r="D504" s="32">
        <v>696</v>
      </c>
      <c r="E504" s="32">
        <v>31111</v>
      </c>
      <c r="F504"/>
      <c r="G504" s="17"/>
    </row>
    <row r="505" spans="1:7" ht="15">
      <c r="A505" s="32">
        <v>31113</v>
      </c>
      <c r="B505" s="32" t="s">
        <v>1355</v>
      </c>
      <c r="C505" s="15" t="s">
        <v>1157</v>
      </c>
      <c r="D505" s="32">
        <v>676</v>
      </c>
      <c r="E505" s="32">
        <v>31113</v>
      </c>
      <c r="F505"/>
      <c r="G505" s="17"/>
    </row>
    <row r="506" spans="1:7" ht="15">
      <c r="A506" s="32">
        <v>31114</v>
      </c>
      <c r="B506" s="32" t="s">
        <v>1356</v>
      </c>
      <c r="C506" s="15" t="s">
        <v>1157</v>
      </c>
      <c r="D506" s="32">
        <v>841</v>
      </c>
      <c r="E506" s="32">
        <v>31114</v>
      </c>
      <c r="F506"/>
      <c r="G506" s="17"/>
    </row>
    <row r="507" spans="1:7" ht="15">
      <c r="A507" s="32">
        <v>31117</v>
      </c>
      <c r="B507" s="32" t="s">
        <v>1357</v>
      </c>
      <c r="C507" s="15" t="s">
        <v>1157</v>
      </c>
      <c r="D507" s="32">
        <v>693</v>
      </c>
      <c r="E507" s="32">
        <v>31117</v>
      </c>
      <c r="F507"/>
      <c r="G507" s="17"/>
    </row>
    <row r="508" spans="1:7" ht="15">
      <c r="A508" s="32">
        <v>31119</v>
      </c>
      <c r="B508" s="32" t="s">
        <v>1358</v>
      </c>
      <c r="C508" s="15" t="s">
        <v>1157</v>
      </c>
      <c r="D508" s="32">
        <v>482</v>
      </c>
      <c r="E508" s="32">
        <v>31119</v>
      </c>
      <c r="F508"/>
      <c r="G508" s="17"/>
    </row>
    <row r="509" spans="1:7" ht="15">
      <c r="A509" s="32">
        <v>31120</v>
      </c>
      <c r="B509" s="32" t="s">
        <v>1359</v>
      </c>
      <c r="C509" s="15" t="s">
        <v>1157</v>
      </c>
      <c r="D509" s="32">
        <v>1134</v>
      </c>
      <c r="E509" s="32">
        <v>31120</v>
      </c>
      <c r="F509"/>
      <c r="G509" s="17"/>
    </row>
    <row r="510" spans="1:7" ht="15">
      <c r="A510" s="32">
        <v>31121</v>
      </c>
      <c r="B510" s="32" t="s">
        <v>1360</v>
      </c>
      <c r="C510" s="15" t="s">
        <v>1157</v>
      </c>
      <c r="D510" s="32">
        <v>863</v>
      </c>
      <c r="E510" s="32">
        <v>31121</v>
      </c>
      <c r="F510"/>
      <c r="G510" s="17"/>
    </row>
    <row r="511" spans="1:7" ht="15">
      <c r="A511" s="32">
        <v>31123</v>
      </c>
      <c r="B511" s="32" t="s">
        <v>1361</v>
      </c>
      <c r="C511" s="15" t="s">
        <v>1157</v>
      </c>
      <c r="D511" s="32">
        <v>1279</v>
      </c>
      <c r="E511" s="32">
        <v>31123</v>
      </c>
      <c r="F511"/>
      <c r="G511" s="17"/>
    </row>
    <row r="512" spans="1:7" ht="15">
      <c r="A512" s="32">
        <v>31124</v>
      </c>
      <c r="B512" s="32" t="s">
        <v>1362</v>
      </c>
      <c r="C512" s="15" t="s">
        <v>1157</v>
      </c>
      <c r="D512" s="32">
        <v>1698</v>
      </c>
      <c r="E512" s="32">
        <v>31124</v>
      </c>
      <c r="F512"/>
      <c r="G512" s="17"/>
    </row>
    <row r="513" spans="1:7" ht="15">
      <c r="A513" s="32">
        <v>31129</v>
      </c>
      <c r="B513" s="32" t="s">
        <v>1363</v>
      </c>
      <c r="C513" s="15" t="s">
        <v>1157</v>
      </c>
      <c r="D513" s="32">
        <v>1525</v>
      </c>
      <c r="E513" s="32">
        <v>31129</v>
      </c>
      <c r="F513"/>
      <c r="G513" s="17"/>
    </row>
    <row r="514" spans="1:7" ht="15">
      <c r="A514" s="32">
        <v>31130</v>
      </c>
      <c r="B514" s="32" t="s">
        <v>1364</v>
      </c>
      <c r="C514" s="15" t="s">
        <v>1157</v>
      </c>
      <c r="D514" s="32">
        <v>692</v>
      </c>
      <c r="E514" s="32">
        <v>31130</v>
      </c>
      <c r="F514"/>
      <c r="G514" s="17"/>
    </row>
    <row r="515" spans="1:7" ht="15">
      <c r="A515" s="32">
        <v>31201</v>
      </c>
      <c r="B515" s="32" t="s">
        <v>1365</v>
      </c>
      <c r="C515" s="15" t="s">
        <v>1157</v>
      </c>
      <c r="D515" s="32">
        <v>4875</v>
      </c>
      <c r="E515" s="32">
        <v>31201</v>
      </c>
      <c r="F515"/>
      <c r="G515" s="17"/>
    </row>
    <row r="516" spans="1:7" ht="15">
      <c r="A516" s="32">
        <v>31202</v>
      </c>
      <c r="B516" s="32" t="s">
        <v>1366</v>
      </c>
      <c r="C516" s="15" t="s">
        <v>1157</v>
      </c>
      <c r="D516" s="32">
        <v>1867</v>
      </c>
      <c r="E516" s="32">
        <v>31202</v>
      </c>
      <c r="F516"/>
      <c r="G516" s="17"/>
    </row>
    <row r="517" spans="1:7" ht="15">
      <c r="A517" s="32">
        <v>31203</v>
      </c>
      <c r="B517" s="32" t="s">
        <v>1367</v>
      </c>
      <c r="C517" s="15" t="s">
        <v>1157</v>
      </c>
      <c r="D517" s="32">
        <v>3316</v>
      </c>
      <c r="E517" s="32">
        <v>31203</v>
      </c>
      <c r="F517"/>
      <c r="G517" s="17"/>
    </row>
    <row r="518" spans="1:7" ht="15">
      <c r="A518" s="32">
        <v>31204</v>
      </c>
      <c r="B518" s="32" t="s">
        <v>1368</v>
      </c>
      <c r="C518" s="15" t="s">
        <v>1157</v>
      </c>
      <c r="D518" s="32">
        <v>1613</v>
      </c>
      <c r="E518" s="32">
        <v>31204</v>
      </c>
      <c r="F518"/>
      <c r="G518" s="17"/>
    </row>
    <row r="519" spans="1:7" ht="15">
      <c r="A519" s="32">
        <v>31205</v>
      </c>
      <c r="B519" s="32" t="s">
        <v>1369</v>
      </c>
      <c r="C519" s="15" t="s">
        <v>1157</v>
      </c>
      <c r="D519" s="32">
        <v>2305</v>
      </c>
      <c r="E519" s="32">
        <v>31205</v>
      </c>
      <c r="F519"/>
      <c r="G519" s="17"/>
    </row>
    <row r="520" spans="1:7" ht="15">
      <c r="A520" s="32">
        <v>31206</v>
      </c>
      <c r="B520" s="32" t="s">
        <v>1370</v>
      </c>
      <c r="C520" s="15" t="s">
        <v>1157</v>
      </c>
      <c r="D520" s="32">
        <v>2411</v>
      </c>
      <c r="E520" s="32">
        <v>31206</v>
      </c>
      <c r="F520"/>
      <c r="G520" s="17"/>
    </row>
    <row r="521" spans="1:7" ht="15">
      <c r="A521" s="32">
        <v>31207</v>
      </c>
      <c r="B521" s="32" t="s">
        <v>1371</v>
      </c>
      <c r="C521" s="15" t="s">
        <v>1157</v>
      </c>
      <c r="D521" s="32">
        <v>4142</v>
      </c>
      <c r="E521" s="32">
        <v>31207</v>
      </c>
      <c r="F521"/>
      <c r="G521" s="17"/>
    </row>
    <row r="522" spans="1:7" ht="15">
      <c r="A522" s="32">
        <v>31208</v>
      </c>
      <c r="B522" s="32" t="s">
        <v>1372</v>
      </c>
      <c r="C522" s="15" t="s">
        <v>1157</v>
      </c>
      <c r="D522" s="32">
        <v>3843</v>
      </c>
      <c r="E522" s="32">
        <v>31208</v>
      </c>
      <c r="F522"/>
      <c r="G522" s="17"/>
    </row>
    <row r="523" spans="1:7" ht="15">
      <c r="A523" s="32">
        <v>31213</v>
      </c>
      <c r="B523" s="32" t="s">
        <v>1373</v>
      </c>
      <c r="C523" s="15" t="s">
        <v>1157</v>
      </c>
      <c r="D523" s="32">
        <v>13805</v>
      </c>
      <c r="E523" s="32">
        <v>31213</v>
      </c>
      <c r="F523"/>
      <c r="G523" s="17"/>
    </row>
    <row r="524" spans="1:7" ht="15">
      <c r="A524" s="32">
        <v>31214</v>
      </c>
      <c r="B524" s="32" t="s">
        <v>1374</v>
      </c>
      <c r="C524" s="15" t="s">
        <v>1157</v>
      </c>
      <c r="D524" s="32">
        <v>8194</v>
      </c>
      <c r="E524" s="32">
        <v>31214</v>
      </c>
      <c r="F524"/>
      <c r="G524" s="17"/>
    </row>
    <row r="525" spans="1:7" ht="15">
      <c r="A525" s="32">
        <v>31215</v>
      </c>
      <c r="B525" s="32" t="s">
        <v>1375</v>
      </c>
      <c r="C525" s="15" t="s">
        <v>1157</v>
      </c>
      <c r="D525" s="32">
        <v>1147</v>
      </c>
      <c r="E525" s="32">
        <v>31215</v>
      </c>
      <c r="F525"/>
      <c r="G525" s="17"/>
    </row>
    <row r="526" spans="1:7" ht="15">
      <c r="A526" s="32">
        <v>31216</v>
      </c>
      <c r="B526" s="32" t="s">
        <v>1376</v>
      </c>
      <c r="C526" s="15" t="s">
        <v>1157</v>
      </c>
      <c r="D526" s="32">
        <v>5265</v>
      </c>
      <c r="E526" s="32">
        <v>31216</v>
      </c>
      <c r="F526"/>
      <c r="G526" s="17"/>
    </row>
    <row r="527" spans="1:7" ht="15">
      <c r="A527" s="32">
        <v>31224</v>
      </c>
      <c r="B527" s="32" t="s">
        <v>1377</v>
      </c>
      <c r="C527" s="15" t="s">
        <v>1157</v>
      </c>
      <c r="D527" s="32">
        <v>1371</v>
      </c>
      <c r="E527" s="32">
        <v>31224</v>
      </c>
      <c r="F527"/>
      <c r="G527" s="17"/>
    </row>
    <row r="528" spans="1:7" ht="15">
      <c r="A528" s="32">
        <v>31226</v>
      </c>
      <c r="B528" s="32" t="s">
        <v>1378</v>
      </c>
      <c r="C528" s="15" t="s">
        <v>1157</v>
      </c>
      <c r="D528" s="32">
        <v>3985</v>
      </c>
      <c r="E528" s="32">
        <v>31226</v>
      </c>
      <c r="F528"/>
      <c r="G528" s="17"/>
    </row>
    <row r="529" spans="1:7" ht="15">
      <c r="A529" s="32">
        <v>31227</v>
      </c>
      <c r="B529" s="32" t="s">
        <v>1379</v>
      </c>
      <c r="C529" s="15" t="s">
        <v>1157</v>
      </c>
      <c r="D529" s="32">
        <v>2644</v>
      </c>
      <c r="E529" s="32">
        <v>31227</v>
      </c>
      <c r="F529"/>
      <c r="G529" s="17"/>
    </row>
    <row r="530" spans="1:7" ht="15">
      <c r="A530" s="32">
        <v>31228</v>
      </c>
      <c r="B530" s="32" t="s">
        <v>1380</v>
      </c>
      <c r="C530" s="15" t="s">
        <v>1157</v>
      </c>
      <c r="D530" s="32">
        <v>1065</v>
      </c>
      <c r="E530" s="32">
        <v>31228</v>
      </c>
      <c r="F530"/>
      <c r="G530" s="17"/>
    </row>
    <row r="531" spans="1:7" ht="15">
      <c r="A531" s="32">
        <v>31229</v>
      </c>
      <c r="B531" s="32" t="s">
        <v>1381</v>
      </c>
      <c r="C531" s="15" t="s">
        <v>1157</v>
      </c>
      <c r="D531" s="32">
        <v>1388</v>
      </c>
      <c r="E531" s="32">
        <v>31229</v>
      </c>
      <c r="F531"/>
      <c r="G531" s="17"/>
    </row>
    <row r="532" spans="1:7" ht="15">
      <c r="A532" s="32">
        <v>31230</v>
      </c>
      <c r="B532" s="32" t="s">
        <v>1382</v>
      </c>
      <c r="C532" s="15" t="s">
        <v>1157</v>
      </c>
      <c r="D532" s="32">
        <v>17210</v>
      </c>
      <c r="E532" s="32">
        <v>31230</v>
      </c>
      <c r="F532"/>
      <c r="G532" s="17"/>
    </row>
    <row r="533" spans="1:7" ht="15">
      <c r="A533" s="32">
        <v>31234</v>
      </c>
      <c r="B533" s="32" t="s">
        <v>1383</v>
      </c>
      <c r="C533" s="15" t="s">
        <v>1157</v>
      </c>
      <c r="D533" s="32">
        <v>1509</v>
      </c>
      <c r="E533" s="32">
        <v>31234</v>
      </c>
      <c r="F533"/>
      <c r="G533" s="17"/>
    </row>
    <row r="534" spans="1:7" ht="15">
      <c r="A534" s="32">
        <v>31235</v>
      </c>
      <c r="B534" s="32" t="s">
        <v>1384</v>
      </c>
      <c r="C534" s="15" t="s">
        <v>1157</v>
      </c>
      <c r="D534" s="32">
        <v>12158</v>
      </c>
      <c r="E534" s="32">
        <v>31235</v>
      </c>
      <c r="F534"/>
      <c r="G534" s="17"/>
    </row>
    <row r="535" spans="1:7" ht="15">
      <c r="A535" s="32">
        <v>31301</v>
      </c>
      <c r="B535" s="32" t="s">
        <v>1385</v>
      </c>
      <c r="C535" s="15" t="s">
        <v>1157</v>
      </c>
      <c r="D535" s="32">
        <v>615</v>
      </c>
      <c r="E535" s="32">
        <v>31301</v>
      </c>
      <c r="F535"/>
      <c r="G535" s="17"/>
    </row>
    <row r="536" spans="1:7" ht="15">
      <c r="A536" s="32">
        <v>31302</v>
      </c>
      <c r="B536" s="32" t="s">
        <v>1386</v>
      </c>
      <c r="C536" s="15" t="s">
        <v>1157</v>
      </c>
      <c r="D536" s="32">
        <v>989</v>
      </c>
      <c r="E536" s="32">
        <v>31302</v>
      </c>
      <c r="F536"/>
      <c r="G536" s="17"/>
    </row>
    <row r="537" spans="1:7" ht="15">
      <c r="A537" s="32">
        <v>31303</v>
      </c>
      <c r="B537" s="32" t="s">
        <v>1387</v>
      </c>
      <c r="C537" s="15" t="s">
        <v>1157</v>
      </c>
      <c r="D537" s="32">
        <v>1309</v>
      </c>
      <c r="E537" s="32">
        <v>31303</v>
      </c>
      <c r="F537"/>
      <c r="G537" s="17"/>
    </row>
    <row r="538" spans="1:7" ht="15">
      <c r="A538" s="32">
        <v>31304</v>
      </c>
      <c r="B538" s="32" t="s">
        <v>1388</v>
      </c>
      <c r="C538" s="15" t="s">
        <v>1157</v>
      </c>
      <c r="D538" s="32">
        <v>816</v>
      </c>
      <c r="E538" s="32">
        <v>31304</v>
      </c>
      <c r="F538"/>
      <c r="G538" s="17"/>
    </row>
    <row r="539" spans="1:7" ht="15">
      <c r="A539" s="32">
        <v>31308</v>
      </c>
      <c r="B539" s="32" t="s">
        <v>1389</v>
      </c>
      <c r="C539" s="15" t="s">
        <v>1157</v>
      </c>
      <c r="D539" s="32">
        <v>3308</v>
      </c>
      <c r="E539" s="32">
        <v>31308</v>
      </c>
      <c r="F539"/>
      <c r="G539" s="17"/>
    </row>
    <row r="540" spans="1:7" ht="15">
      <c r="A540" s="32">
        <v>31309</v>
      </c>
      <c r="B540" s="32" t="s">
        <v>1390</v>
      </c>
      <c r="C540" s="15" t="s">
        <v>1157</v>
      </c>
      <c r="D540" s="32">
        <v>3003</v>
      </c>
      <c r="E540" s="32">
        <v>31309</v>
      </c>
      <c r="F540"/>
      <c r="G540" s="17"/>
    </row>
    <row r="541" spans="1:7" ht="15">
      <c r="A541" s="32">
        <v>31310</v>
      </c>
      <c r="B541" s="32" t="s">
        <v>1391</v>
      </c>
      <c r="C541" s="15" t="s">
        <v>1157</v>
      </c>
      <c r="D541" s="32">
        <v>2132</v>
      </c>
      <c r="E541" s="32">
        <v>31310</v>
      </c>
      <c r="F541"/>
      <c r="G541" s="17"/>
    </row>
    <row r="542" spans="1:7" ht="15">
      <c r="A542" s="32">
        <v>31311</v>
      </c>
      <c r="B542" s="32" t="s">
        <v>1392</v>
      </c>
      <c r="C542" s="15" t="s">
        <v>1157</v>
      </c>
      <c r="D542" s="32">
        <v>3848</v>
      </c>
      <c r="E542" s="32">
        <v>31311</v>
      </c>
      <c r="F542"/>
      <c r="G542" s="17"/>
    </row>
    <row r="543" spans="1:7" ht="15">
      <c r="A543" s="32">
        <v>31315</v>
      </c>
      <c r="B543" s="32" t="s">
        <v>1393</v>
      </c>
      <c r="C543" s="15" t="s">
        <v>1157</v>
      </c>
      <c r="D543" s="32">
        <v>1975</v>
      </c>
      <c r="E543" s="32">
        <v>31315</v>
      </c>
      <c r="F543"/>
      <c r="G543" s="17"/>
    </row>
    <row r="544" spans="1:7" ht="15">
      <c r="A544" s="32">
        <v>31319</v>
      </c>
      <c r="B544" s="32" t="s">
        <v>1394</v>
      </c>
      <c r="C544" s="15" t="s">
        <v>1157</v>
      </c>
      <c r="D544" s="32">
        <v>1225</v>
      </c>
      <c r="E544" s="32">
        <v>31319</v>
      </c>
      <c r="F544"/>
      <c r="G544" s="17"/>
    </row>
    <row r="545" spans="1:7" ht="15">
      <c r="A545" s="32">
        <v>31321</v>
      </c>
      <c r="B545" s="32" t="s">
        <v>1395</v>
      </c>
      <c r="C545" s="15" t="s">
        <v>1157</v>
      </c>
      <c r="D545" s="32">
        <v>722</v>
      </c>
      <c r="E545" s="32">
        <v>31321</v>
      </c>
      <c r="F545"/>
      <c r="G545" s="17"/>
    </row>
    <row r="546" spans="1:7" ht="15">
      <c r="A546" s="32">
        <v>31322</v>
      </c>
      <c r="B546" s="32" t="s">
        <v>1396</v>
      </c>
      <c r="C546" s="15" t="s">
        <v>1157</v>
      </c>
      <c r="D546" s="32">
        <v>7477</v>
      </c>
      <c r="E546" s="32">
        <v>31322</v>
      </c>
      <c r="F546"/>
      <c r="G546" s="17"/>
    </row>
    <row r="547" spans="1:7" ht="15">
      <c r="A547" s="32">
        <v>31323</v>
      </c>
      <c r="B547" s="32" t="s">
        <v>1397</v>
      </c>
      <c r="C547" s="15" t="s">
        <v>1157</v>
      </c>
      <c r="D547" s="32">
        <v>1393</v>
      </c>
      <c r="E547" s="32">
        <v>31323</v>
      </c>
      <c r="F547"/>
      <c r="G547" s="17"/>
    </row>
    <row r="548" spans="1:7" ht="15">
      <c r="A548" s="32">
        <v>31324</v>
      </c>
      <c r="B548" s="32" t="s">
        <v>1398</v>
      </c>
      <c r="C548" s="15" t="s">
        <v>1157</v>
      </c>
      <c r="D548" s="32">
        <v>2028</v>
      </c>
      <c r="E548" s="32">
        <v>31324</v>
      </c>
      <c r="F548"/>
      <c r="G548" s="17"/>
    </row>
    <row r="549" spans="1:7" ht="15">
      <c r="A549" s="32">
        <v>31326</v>
      </c>
      <c r="B549" s="32" t="s">
        <v>1399</v>
      </c>
      <c r="C549" s="15" t="s">
        <v>1157</v>
      </c>
      <c r="D549" s="32">
        <v>888</v>
      </c>
      <c r="E549" s="32">
        <v>31326</v>
      </c>
      <c r="F549"/>
      <c r="G549" s="17"/>
    </row>
    <row r="550" spans="1:7" ht="15">
      <c r="A550" s="32">
        <v>31327</v>
      </c>
      <c r="B550" s="32" t="s">
        <v>1400</v>
      </c>
      <c r="C550" s="15" t="s">
        <v>1157</v>
      </c>
      <c r="D550" s="32">
        <v>3375</v>
      </c>
      <c r="E550" s="32">
        <v>31327</v>
      </c>
      <c r="F550"/>
      <c r="G550" s="17"/>
    </row>
    <row r="551" spans="1:7" ht="15">
      <c r="A551" s="32">
        <v>31330</v>
      </c>
      <c r="B551" s="32" t="s">
        <v>1088</v>
      </c>
      <c r="C551" s="15" t="s">
        <v>1157</v>
      </c>
      <c r="D551" s="32">
        <v>1225</v>
      </c>
      <c r="E551" s="32">
        <v>31330</v>
      </c>
      <c r="F551"/>
      <c r="G551" s="17"/>
    </row>
    <row r="552" spans="1:7" ht="15">
      <c r="A552" s="32">
        <v>31333</v>
      </c>
      <c r="B552" s="32" t="s">
        <v>1401</v>
      </c>
      <c r="C552" s="15" t="s">
        <v>1157</v>
      </c>
      <c r="D552" s="32">
        <v>2714</v>
      </c>
      <c r="E552" s="32">
        <v>31333</v>
      </c>
      <c r="F552"/>
      <c r="G552" s="17"/>
    </row>
    <row r="553" spans="1:7" ht="15">
      <c r="A553" s="32">
        <v>31336</v>
      </c>
      <c r="B553" s="32" t="s">
        <v>1402</v>
      </c>
      <c r="C553" s="15" t="s">
        <v>1157</v>
      </c>
      <c r="D553" s="32">
        <v>1573</v>
      </c>
      <c r="E553" s="32">
        <v>31336</v>
      </c>
      <c r="F553"/>
      <c r="G553" s="17"/>
    </row>
    <row r="554" spans="1:7" ht="15">
      <c r="A554" s="32">
        <v>31337</v>
      </c>
      <c r="B554" s="32" t="s">
        <v>1403</v>
      </c>
      <c r="C554" s="15" t="s">
        <v>1157</v>
      </c>
      <c r="D554" s="32">
        <v>2107</v>
      </c>
      <c r="E554" s="32">
        <v>31337</v>
      </c>
      <c r="F554"/>
      <c r="G554" s="17"/>
    </row>
    <row r="555" spans="1:7" ht="15">
      <c r="A555" s="32">
        <v>31338</v>
      </c>
      <c r="B555" s="32" t="s">
        <v>1404</v>
      </c>
      <c r="C555" s="15" t="s">
        <v>1157</v>
      </c>
      <c r="D555" s="32">
        <v>1046</v>
      </c>
      <c r="E555" s="32">
        <v>31338</v>
      </c>
      <c r="F555"/>
      <c r="G555" s="17"/>
    </row>
    <row r="556" spans="1:7" ht="15">
      <c r="A556" s="32">
        <v>31340</v>
      </c>
      <c r="B556" s="32" t="s">
        <v>1405</v>
      </c>
      <c r="C556" s="15" t="s">
        <v>1157</v>
      </c>
      <c r="D556" s="32">
        <v>1118</v>
      </c>
      <c r="E556" s="32">
        <v>31340</v>
      </c>
      <c r="F556"/>
      <c r="G556" s="17"/>
    </row>
    <row r="557" spans="1:7" ht="15">
      <c r="A557" s="32">
        <v>31343</v>
      </c>
      <c r="B557" s="32" t="s">
        <v>1406</v>
      </c>
      <c r="C557" s="15" t="s">
        <v>1157</v>
      </c>
      <c r="D557" s="32">
        <v>1917</v>
      </c>
      <c r="E557" s="32">
        <v>31343</v>
      </c>
      <c r="F557"/>
      <c r="G557" s="17"/>
    </row>
    <row r="558" spans="1:7" ht="15">
      <c r="A558" s="32">
        <v>31344</v>
      </c>
      <c r="B558" s="32" t="s">
        <v>1407</v>
      </c>
      <c r="C558" s="15" t="s">
        <v>1157</v>
      </c>
      <c r="D558" s="32">
        <v>1526</v>
      </c>
      <c r="E558" s="32">
        <v>31344</v>
      </c>
      <c r="F558"/>
      <c r="G558" s="17"/>
    </row>
    <row r="559" spans="1:7" ht="15">
      <c r="A559" s="32">
        <v>31346</v>
      </c>
      <c r="B559" s="32" t="s">
        <v>1408</v>
      </c>
      <c r="C559" s="15" t="s">
        <v>1157</v>
      </c>
      <c r="D559" s="32">
        <v>1764</v>
      </c>
      <c r="E559" s="32">
        <v>31346</v>
      </c>
      <c r="F559"/>
      <c r="G559" s="17"/>
    </row>
    <row r="560" spans="1:7" ht="15">
      <c r="A560" s="32">
        <v>31347</v>
      </c>
      <c r="B560" s="32" t="s">
        <v>1409</v>
      </c>
      <c r="C560" s="15" t="s">
        <v>1157</v>
      </c>
      <c r="D560" s="32">
        <v>883</v>
      </c>
      <c r="E560" s="32">
        <v>31347</v>
      </c>
      <c r="F560"/>
      <c r="G560" s="17"/>
    </row>
    <row r="561" spans="1:7" ht="15">
      <c r="A561" s="32">
        <v>31350</v>
      </c>
      <c r="B561" s="32" t="s">
        <v>1410</v>
      </c>
      <c r="C561" s="15" t="s">
        <v>1157</v>
      </c>
      <c r="D561" s="32">
        <v>1218</v>
      </c>
      <c r="E561" s="32">
        <v>31350</v>
      </c>
      <c r="F561"/>
      <c r="G561" s="17"/>
    </row>
    <row r="562" spans="1:7" ht="15">
      <c r="A562" s="32">
        <v>31351</v>
      </c>
      <c r="B562" s="32" t="s">
        <v>1411</v>
      </c>
      <c r="C562" s="15" t="s">
        <v>1157</v>
      </c>
      <c r="D562" s="32">
        <v>1359</v>
      </c>
      <c r="E562" s="32">
        <v>31351</v>
      </c>
      <c r="F562"/>
      <c r="G562" s="17"/>
    </row>
    <row r="563" spans="1:7" ht="15">
      <c r="A563" s="32">
        <v>31355</v>
      </c>
      <c r="B563" s="32" t="s">
        <v>1412</v>
      </c>
      <c r="C563" s="15" t="s">
        <v>1157</v>
      </c>
      <c r="D563" s="32">
        <v>1836</v>
      </c>
      <c r="E563" s="32">
        <v>31355</v>
      </c>
      <c r="F563"/>
      <c r="G563" s="17"/>
    </row>
    <row r="564" spans="1:7" ht="15">
      <c r="A564" s="32">
        <v>31356</v>
      </c>
      <c r="B564" s="32" t="s">
        <v>1413</v>
      </c>
      <c r="C564" s="15" t="s">
        <v>1157</v>
      </c>
      <c r="D564" s="32">
        <v>1034</v>
      </c>
      <c r="E564" s="32">
        <v>31356</v>
      </c>
      <c r="F564"/>
      <c r="G564" s="17"/>
    </row>
    <row r="565" spans="1:7" ht="15">
      <c r="A565" s="32">
        <v>31401</v>
      </c>
      <c r="B565" s="32" t="s">
        <v>1414</v>
      </c>
      <c r="C565" s="15" t="s">
        <v>1157</v>
      </c>
      <c r="D565" s="32">
        <v>479</v>
      </c>
      <c r="E565" s="32">
        <v>31401</v>
      </c>
      <c r="F565"/>
      <c r="G565" s="17"/>
    </row>
    <row r="566" spans="1:7" ht="15">
      <c r="A566" s="32">
        <v>31402</v>
      </c>
      <c r="B566" s="32" t="s">
        <v>1415</v>
      </c>
      <c r="C566" s="15" t="s">
        <v>1157</v>
      </c>
      <c r="D566" s="32">
        <v>1286</v>
      </c>
      <c r="E566" s="32">
        <v>31402</v>
      </c>
      <c r="F566"/>
      <c r="G566" s="17"/>
    </row>
    <row r="567" spans="1:7" ht="15">
      <c r="A567" s="32">
        <v>31403</v>
      </c>
      <c r="B567" s="32" t="s">
        <v>1416</v>
      </c>
      <c r="C567" s="15" t="s">
        <v>1157</v>
      </c>
      <c r="D567" s="32">
        <v>3755</v>
      </c>
      <c r="E567" s="32">
        <v>31403</v>
      </c>
      <c r="F567"/>
      <c r="G567" s="17"/>
    </row>
    <row r="568" spans="1:7" ht="15">
      <c r="A568" s="32">
        <v>31404</v>
      </c>
      <c r="B568" s="32" t="s">
        <v>1417</v>
      </c>
      <c r="C568" s="15" t="s">
        <v>1157</v>
      </c>
      <c r="D568" s="32">
        <v>1396</v>
      </c>
      <c r="E568" s="32">
        <v>31404</v>
      </c>
      <c r="F568"/>
      <c r="G568" s="17"/>
    </row>
    <row r="569" spans="1:7" ht="15">
      <c r="A569" s="32">
        <v>31405</v>
      </c>
      <c r="B569" s="32" t="s">
        <v>1418</v>
      </c>
      <c r="C569" s="15" t="s">
        <v>1157</v>
      </c>
      <c r="D569" s="32">
        <v>1073</v>
      </c>
      <c r="E569" s="32">
        <v>31405</v>
      </c>
      <c r="F569"/>
      <c r="G569" s="17"/>
    </row>
    <row r="570" spans="1:7" ht="15">
      <c r="A570" s="32">
        <v>31406</v>
      </c>
      <c r="B570" s="32" t="s">
        <v>1419</v>
      </c>
      <c r="C570" s="15" t="s">
        <v>1157</v>
      </c>
      <c r="D570" s="32">
        <v>854</v>
      </c>
      <c r="E570" s="32">
        <v>31406</v>
      </c>
      <c r="F570"/>
      <c r="G570" s="17"/>
    </row>
    <row r="571" spans="1:7" ht="15">
      <c r="A571" s="32">
        <v>31407</v>
      </c>
      <c r="B571" s="32" t="s">
        <v>1420</v>
      </c>
      <c r="C571" s="15" t="s">
        <v>1157</v>
      </c>
      <c r="D571" s="32">
        <v>2618</v>
      </c>
      <c r="E571" s="32">
        <v>31407</v>
      </c>
      <c r="F571"/>
      <c r="G571" s="17"/>
    </row>
    <row r="572" spans="1:7" ht="15">
      <c r="A572" s="32">
        <v>31408</v>
      </c>
      <c r="B572" s="32" t="s">
        <v>1421</v>
      </c>
      <c r="C572" s="15" t="s">
        <v>1157</v>
      </c>
      <c r="D572" s="32">
        <v>472</v>
      </c>
      <c r="E572" s="32">
        <v>31408</v>
      </c>
      <c r="F572"/>
      <c r="G572" s="17"/>
    </row>
    <row r="573" spans="1:7" ht="15">
      <c r="A573" s="32">
        <v>31409</v>
      </c>
      <c r="B573" s="32" t="s">
        <v>1422</v>
      </c>
      <c r="C573" s="15" t="s">
        <v>1157</v>
      </c>
      <c r="D573" s="32">
        <v>802</v>
      </c>
      <c r="E573" s="32">
        <v>31409</v>
      </c>
      <c r="F573"/>
      <c r="G573" s="17"/>
    </row>
    <row r="574" spans="1:7" ht="15">
      <c r="A574" s="32">
        <v>31410</v>
      </c>
      <c r="B574" s="32" t="s">
        <v>1423</v>
      </c>
      <c r="C574" s="15" t="s">
        <v>1157</v>
      </c>
      <c r="D574" s="32">
        <v>1531</v>
      </c>
      <c r="E574" s="32">
        <v>31410</v>
      </c>
      <c r="F574"/>
      <c r="G574" s="17"/>
    </row>
    <row r="575" spans="1:7" ht="15">
      <c r="A575" s="32">
        <v>31411</v>
      </c>
      <c r="B575" s="32" t="s">
        <v>1424</v>
      </c>
      <c r="C575" s="15" t="s">
        <v>1157</v>
      </c>
      <c r="D575" s="32">
        <v>1791</v>
      </c>
      <c r="E575" s="32">
        <v>31411</v>
      </c>
      <c r="F575"/>
      <c r="G575" s="17"/>
    </row>
    <row r="576" spans="1:7" ht="15">
      <c r="A576" s="32">
        <v>31412</v>
      </c>
      <c r="B576" s="32" t="s">
        <v>1425</v>
      </c>
      <c r="C576" s="15" t="s">
        <v>1157</v>
      </c>
      <c r="D576" s="32">
        <v>3848</v>
      </c>
      <c r="E576" s="32">
        <v>31412</v>
      </c>
      <c r="F576"/>
      <c r="G576" s="17"/>
    </row>
    <row r="577" spans="1:7" ht="15">
      <c r="A577" s="32">
        <v>31413</v>
      </c>
      <c r="B577" s="32" t="s">
        <v>1426</v>
      </c>
      <c r="C577" s="15" t="s">
        <v>1157</v>
      </c>
      <c r="D577" s="32">
        <v>3385</v>
      </c>
      <c r="E577" s="32">
        <v>31413</v>
      </c>
      <c r="F577"/>
      <c r="G577" s="17"/>
    </row>
    <row r="578" spans="1:7" ht="15">
      <c r="A578" s="32">
        <v>31414</v>
      </c>
      <c r="B578" s="32" t="s">
        <v>1427</v>
      </c>
      <c r="C578" s="15" t="s">
        <v>1157</v>
      </c>
      <c r="D578" s="32">
        <v>1845</v>
      </c>
      <c r="E578" s="32">
        <v>31414</v>
      </c>
      <c r="F578"/>
      <c r="G578" s="17"/>
    </row>
    <row r="579" spans="1:7" ht="15">
      <c r="A579" s="32">
        <v>31502</v>
      </c>
      <c r="B579" s="32" t="s">
        <v>1428</v>
      </c>
      <c r="C579" s="15" t="s">
        <v>1157</v>
      </c>
      <c r="D579" s="32">
        <v>1263</v>
      </c>
      <c r="E579" s="32">
        <v>31502</v>
      </c>
      <c r="F579"/>
      <c r="G579" s="17"/>
    </row>
    <row r="580" spans="1:7" ht="15">
      <c r="A580" s="32">
        <v>31503</v>
      </c>
      <c r="B580" s="32" t="s">
        <v>1429</v>
      </c>
      <c r="C580" s="15" t="s">
        <v>1157</v>
      </c>
      <c r="D580" s="32">
        <v>1901</v>
      </c>
      <c r="E580" s="32">
        <v>31503</v>
      </c>
      <c r="F580"/>
      <c r="G580" s="17"/>
    </row>
    <row r="581" spans="1:7" ht="15">
      <c r="A581" s="32">
        <v>31504</v>
      </c>
      <c r="B581" s="32" t="s">
        <v>1430</v>
      </c>
      <c r="C581" s="15" t="s">
        <v>1157</v>
      </c>
      <c r="D581" s="32">
        <v>1196</v>
      </c>
      <c r="E581" s="32">
        <v>31504</v>
      </c>
      <c r="F581"/>
      <c r="G581" s="17"/>
    </row>
    <row r="582" spans="1:7" ht="15">
      <c r="A582" s="32">
        <v>31505</v>
      </c>
      <c r="B582" s="32" t="s">
        <v>1431</v>
      </c>
      <c r="C582" s="15" t="s">
        <v>1157</v>
      </c>
      <c r="D582" s="32">
        <v>2795</v>
      </c>
      <c r="E582" s="32">
        <v>31505</v>
      </c>
      <c r="F582"/>
      <c r="G582" s="17"/>
    </row>
    <row r="583" spans="1:7" ht="15">
      <c r="A583" s="32">
        <v>31506</v>
      </c>
      <c r="B583" s="32" t="s">
        <v>1432</v>
      </c>
      <c r="C583" s="15" t="s">
        <v>1157</v>
      </c>
      <c r="D583" s="32">
        <v>547</v>
      </c>
      <c r="E583" s="32">
        <v>31506</v>
      </c>
      <c r="F583"/>
      <c r="G583" s="17"/>
    </row>
    <row r="584" spans="1:7" ht="15">
      <c r="A584" s="32">
        <v>31507</v>
      </c>
      <c r="B584" s="32" t="s">
        <v>1433</v>
      </c>
      <c r="C584" s="15" t="s">
        <v>1157</v>
      </c>
      <c r="D584" s="32">
        <v>2408</v>
      </c>
      <c r="E584" s="32">
        <v>31507</v>
      </c>
      <c r="F584"/>
      <c r="G584" s="17"/>
    </row>
    <row r="585" spans="1:7" ht="15">
      <c r="A585" s="32">
        <v>31508</v>
      </c>
      <c r="B585" s="32" t="s">
        <v>1434</v>
      </c>
      <c r="C585" s="15" t="s">
        <v>1157</v>
      </c>
      <c r="D585" s="32">
        <v>1119</v>
      </c>
      <c r="E585" s="32">
        <v>31508</v>
      </c>
      <c r="F585"/>
      <c r="G585" s="17"/>
    </row>
    <row r="586" spans="1:7" ht="15">
      <c r="A586" s="32">
        <v>31509</v>
      </c>
      <c r="B586" s="32" t="s">
        <v>1435</v>
      </c>
      <c r="C586" s="15" t="s">
        <v>1157</v>
      </c>
      <c r="D586" s="32">
        <v>1475</v>
      </c>
      <c r="E586" s="32">
        <v>31509</v>
      </c>
      <c r="F586"/>
      <c r="G586" s="17"/>
    </row>
    <row r="587" spans="1:7" ht="15">
      <c r="A587" s="32">
        <v>31511</v>
      </c>
      <c r="B587" s="32" t="s">
        <v>1436</v>
      </c>
      <c r="C587" s="15" t="s">
        <v>1157</v>
      </c>
      <c r="D587" s="32">
        <v>1714</v>
      </c>
      <c r="E587" s="32">
        <v>31511</v>
      </c>
      <c r="F587"/>
      <c r="G587" s="17"/>
    </row>
    <row r="588" spans="1:7" ht="15">
      <c r="A588" s="32">
        <v>31513</v>
      </c>
      <c r="B588" s="32" t="s">
        <v>1437</v>
      </c>
      <c r="C588" s="15" t="s">
        <v>1157</v>
      </c>
      <c r="D588" s="32">
        <v>2011</v>
      </c>
      <c r="E588" s="32">
        <v>31513</v>
      </c>
      <c r="F588"/>
      <c r="G588" s="17"/>
    </row>
    <row r="589" spans="1:7" ht="15">
      <c r="A589" s="32">
        <v>31514</v>
      </c>
      <c r="B589" s="32" t="s">
        <v>1438</v>
      </c>
      <c r="C589" s="15" t="s">
        <v>1157</v>
      </c>
      <c r="D589" s="32">
        <v>2595</v>
      </c>
      <c r="E589" s="32">
        <v>31514</v>
      </c>
      <c r="F589"/>
      <c r="G589" s="17"/>
    </row>
    <row r="590" spans="1:7" ht="15">
      <c r="A590" s="32">
        <v>31515</v>
      </c>
      <c r="B590" s="32" t="s">
        <v>1439</v>
      </c>
      <c r="C590" s="15" t="s">
        <v>1157</v>
      </c>
      <c r="D590" s="32">
        <v>1114</v>
      </c>
      <c r="E590" s="32">
        <v>31515</v>
      </c>
      <c r="F590"/>
      <c r="G590" s="17"/>
    </row>
    <row r="591" spans="1:7" ht="15">
      <c r="A591" s="32">
        <v>31516</v>
      </c>
      <c r="B591" s="32" t="s">
        <v>1440</v>
      </c>
      <c r="C591" s="15" t="s">
        <v>1157</v>
      </c>
      <c r="D591" s="32">
        <v>1053</v>
      </c>
      <c r="E591" s="32">
        <v>31516</v>
      </c>
      <c r="F591"/>
      <c r="G591" s="17"/>
    </row>
    <row r="592" spans="1:7" ht="15">
      <c r="A592" s="32">
        <v>31517</v>
      </c>
      <c r="B592" s="32" t="s">
        <v>1441</v>
      </c>
      <c r="C592" s="15" t="s">
        <v>1157</v>
      </c>
      <c r="D592" s="32">
        <v>1724</v>
      </c>
      <c r="E592" s="32">
        <v>31517</v>
      </c>
      <c r="F592"/>
      <c r="G592" s="17"/>
    </row>
    <row r="593" spans="1:7" ht="15">
      <c r="A593" s="32">
        <v>31519</v>
      </c>
      <c r="B593" s="32" t="s">
        <v>1442</v>
      </c>
      <c r="C593" s="15" t="s">
        <v>1157</v>
      </c>
      <c r="D593" s="32">
        <v>1321</v>
      </c>
      <c r="E593" s="32">
        <v>31519</v>
      </c>
      <c r="F593"/>
      <c r="G593" s="17"/>
    </row>
    <row r="594" spans="1:7" ht="15">
      <c r="A594" s="32">
        <v>31520</v>
      </c>
      <c r="B594" s="32" t="s">
        <v>1443</v>
      </c>
      <c r="C594" s="15" t="s">
        <v>1157</v>
      </c>
      <c r="D594" s="32">
        <v>3872</v>
      </c>
      <c r="E594" s="32">
        <v>31520</v>
      </c>
      <c r="F594"/>
      <c r="G594" s="17"/>
    </row>
    <row r="595" spans="1:7" ht="15">
      <c r="A595" s="32">
        <v>31521</v>
      </c>
      <c r="B595" s="32" t="s">
        <v>1444</v>
      </c>
      <c r="C595" s="15" t="s">
        <v>1157</v>
      </c>
      <c r="D595" s="32">
        <v>3346</v>
      </c>
      <c r="E595" s="32">
        <v>31521</v>
      </c>
      <c r="F595"/>
      <c r="G595" s="17"/>
    </row>
    <row r="596" spans="1:7" ht="15">
      <c r="A596" s="32">
        <v>31522</v>
      </c>
      <c r="B596" s="32" t="s">
        <v>1445</v>
      </c>
      <c r="C596" s="15" t="s">
        <v>1157</v>
      </c>
      <c r="D596" s="32">
        <v>1690</v>
      </c>
      <c r="E596" s="32">
        <v>31522</v>
      </c>
      <c r="F596"/>
      <c r="G596" s="17"/>
    </row>
    <row r="597" spans="1:7" ht="15">
      <c r="A597" s="32">
        <v>31523</v>
      </c>
      <c r="B597" s="32" t="s">
        <v>1446</v>
      </c>
      <c r="C597" s="15" t="s">
        <v>1157</v>
      </c>
      <c r="D597" s="32">
        <v>953</v>
      </c>
      <c r="E597" s="32">
        <v>31523</v>
      </c>
      <c r="F597"/>
      <c r="G597" s="17"/>
    </row>
    <row r="598" spans="1:7" ht="15">
      <c r="A598" s="32">
        <v>31524</v>
      </c>
      <c r="B598" s="32" t="s">
        <v>1447</v>
      </c>
      <c r="C598" s="15" t="s">
        <v>1157</v>
      </c>
      <c r="D598" s="32">
        <v>5725</v>
      </c>
      <c r="E598" s="32">
        <v>31524</v>
      </c>
      <c r="F598"/>
      <c r="G598" s="17"/>
    </row>
    <row r="599" spans="1:7" ht="15">
      <c r="A599" s="32">
        <v>31525</v>
      </c>
      <c r="B599" s="32" t="s">
        <v>1448</v>
      </c>
      <c r="C599" s="15" t="s">
        <v>1157</v>
      </c>
      <c r="D599" s="32">
        <v>1610</v>
      </c>
      <c r="E599" s="32">
        <v>31525</v>
      </c>
      <c r="F599"/>
      <c r="G599" s="17"/>
    </row>
    <row r="600" spans="1:7" ht="15">
      <c r="A600" s="32">
        <v>31527</v>
      </c>
      <c r="B600" s="32" t="s">
        <v>1449</v>
      </c>
      <c r="C600" s="15" t="s">
        <v>1157</v>
      </c>
      <c r="D600" s="32">
        <v>2168</v>
      </c>
      <c r="E600" s="32">
        <v>31527</v>
      </c>
      <c r="F600"/>
      <c r="G600" s="17"/>
    </row>
    <row r="601" spans="1:7" ht="15">
      <c r="A601" s="32">
        <v>31528</v>
      </c>
      <c r="B601" s="32" t="s">
        <v>1450</v>
      </c>
      <c r="C601" s="15" t="s">
        <v>1157</v>
      </c>
      <c r="D601" s="32">
        <v>1017</v>
      </c>
      <c r="E601" s="32">
        <v>31528</v>
      </c>
      <c r="F601"/>
      <c r="G601" s="17"/>
    </row>
    <row r="602" spans="1:7" ht="15">
      <c r="A602" s="32">
        <v>31530</v>
      </c>
      <c r="B602" s="32" t="s">
        <v>1451</v>
      </c>
      <c r="C602" s="15" t="s">
        <v>1157</v>
      </c>
      <c r="D602" s="32">
        <v>2152</v>
      </c>
      <c r="E602" s="32">
        <v>31530</v>
      </c>
      <c r="F602"/>
      <c r="G602" s="17"/>
    </row>
    <row r="603" spans="1:7" ht="15">
      <c r="A603" s="32">
        <v>31531</v>
      </c>
      <c r="B603" s="32" t="s">
        <v>1452</v>
      </c>
      <c r="C603" s="15" t="s">
        <v>1157</v>
      </c>
      <c r="D603" s="32">
        <v>1597</v>
      </c>
      <c r="E603" s="32">
        <v>31531</v>
      </c>
      <c r="F603"/>
      <c r="G603" s="17"/>
    </row>
    <row r="604" spans="1:7" ht="15">
      <c r="A604" s="32">
        <v>31533</v>
      </c>
      <c r="B604" s="32" t="s">
        <v>1453</v>
      </c>
      <c r="C604" s="15" t="s">
        <v>1157</v>
      </c>
      <c r="D604" s="32">
        <v>3969</v>
      </c>
      <c r="E604" s="32">
        <v>31533</v>
      </c>
      <c r="F604"/>
      <c r="G604" s="17"/>
    </row>
    <row r="605" spans="1:7" ht="15">
      <c r="A605" s="32">
        <v>31534</v>
      </c>
      <c r="B605" s="32" t="s">
        <v>1454</v>
      </c>
      <c r="C605" s="15" t="s">
        <v>1157</v>
      </c>
      <c r="D605" s="32">
        <v>2384</v>
      </c>
      <c r="E605" s="32">
        <v>31534</v>
      </c>
      <c r="F605"/>
      <c r="G605" s="17"/>
    </row>
    <row r="606" spans="1:7" ht="15">
      <c r="A606" s="32">
        <v>31535</v>
      </c>
      <c r="B606" s="32" t="s">
        <v>1455</v>
      </c>
      <c r="C606" s="15" t="s">
        <v>1157</v>
      </c>
      <c r="D606" s="32">
        <v>1010</v>
      </c>
      <c r="E606" s="32">
        <v>31535</v>
      </c>
      <c r="F606"/>
      <c r="G606" s="17"/>
    </row>
    <row r="607" spans="1:7" ht="15">
      <c r="A607" s="32">
        <v>31537</v>
      </c>
      <c r="B607" s="32" t="s">
        <v>1456</v>
      </c>
      <c r="C607" s="15" t="s">
        <v>1157</v>
      </c>
      <c r="D607" s="32">
        <v>2332</v>
      </c>
      <c r="E607" s="32">
        <v>31537</v>
      </c>
      <c r="F607"/>
      <c r="G607" s="17"/>
    </row>
    <row r="608" spans="1:7" ht="15">
      <c r="A608" s="32">
        <v>31539</v>
      </c>
      <c r="B608" s="32" t="s">
        <v>1457</v>
      </c>
      <c r="C608" s="15" t="s">
        <v>1157</v>
      </c>
      <c r="D608" s="32">
        <v>3109</v>
      </c>
      <c r="E608" s="32">
        <v>31539</v>
      </c>
      <c r="F608"/>
      <c r="G608" s="17"/>
    </row>
    <row r="609" spans="1:7" ht="15">
      <c r="A609" s="32">
        <v>31540</v>
      </c>
      <c r="B609" s="32" t="s">
        <v>1458</v>
      </c>
      <c r="C609" s="15" t="s">
        <v>1157</v>
      </c>
      <c r="D609" s="32">
        <v>1634</v>
      </c>
      <c r="E609" s="32">
        <v>31540</v>
      </c>
      <c r="F609"/>
      <c r="G609" s="17"/>
    </row>
    <row r="610" spans="1:7" ht="15">
      <c r="A610" s="32">
        <v>31541</v>
      </c>
      <c r="B610" s="32" t="s">
        <v>1459</v>
      </c>
      <c r="C610" s="15" t="s">
        <v>1157</v>
      </c>
      <c r="D610" s="32">
        <v>1140</v>
      </c>
      <c r="E610" s="32">
        <v>31541</v>
      </c>
      <c r="F610"/>
      <c r="G610" s="17"/>
    </row>
    <row r="611" spans="1:7" ht="15">
      <c r="A611" s="32">
        <v>31542</v>
      </c>
      <c r="B611" s="32" t="s">
        <v>1460</v>
      </c>
      <c r="C611" s="15" t="s">
        <v>1157</v>
      </c>
      <c r="D611" s="32">
        <v>939</v>
      </c>
      <c r="E611" s="32">
        <v>31542</v>
      </c>
      <c r="F611"/>
      <c r="G611" s="17"/>
    </row>
    <row r="612" spans="1:7" ht="15">
      <c r="A612" s="32">
        <v>31543</v>
      </c>
      <c r="B612" s="32" t="s">
        <v>1461</v>
      </c>
      <c r="C612" s="15" t="s">
        <v>1157</v>
      </c>
      <c r="D612" s="32">
        <v>1082</v>
      </c>
      <c r="E612" s="32">
        <v>31543</v>
      </c>
      <c r="F612"/>
      <c r="G612" s="17"/>
    </row>
    <row r="613" spans="1:7" ht="15">
      <c r="A613" s="32">
        <v>31546</v>
      </c>
      <c r="B613" s="32" t="s">
        <v>1462</v>
      </c>
      <c r="C613" s="15" t="s">
        <v>1157</v>
      </c>
      <c r="D613" s="32">
        <v>1092</v>
      </c>
      <c r="E613" s="32">
        <v>31546</v>
      </c>
      <c r="F613"/>
      <c r="G613" s="17"/>
    </row>
    <row r="614" spans="1:7" ht="15">
      <c r="A614" s="32">
        <v>31549</v>
      </c>
      <c r="B614" s="32" t="s">
        <v>1463</v>
      </c>
      <c r="C614" s="15" t="s">
        <v>1157</v>
      </c>
      <c r="D614" s="32">
        <v>5648</v>
      </c>
      <c r="E614" s="32">
        <v>31549</v>
      </c>
      <c r="F614"/>
      <c r="G614" s="17"/>
    </row>
    <row r="615" spans="1:7" ht="15">
      <c r="A615" s="32">
        <v>31550</v>
      </c>
      <c r="B615" s="32" t="s">
        <v>1464</v>
      </c>
      <c r="C615" s="15" t="s">
        <v>1157</v>
      </c>
      <c r="D615" s="32">
        <v>1198</v>
      </c>
      <c r="E615" s="32">
        <v>31550</v>
      </c>
      <c r="F615"/>
      <c r="G615" s="17"/>
    </row>
    <row r="616" spans="1:7" ht="15">
      <c r="A616" s="32">
        <v>31551</v>
      </c>
      <c r="B616" s="32" t="s">
        <v>1465</v>
      </c>
      <c r="C616" s="15" t="s">
        <v>1157</v>
      </c>
      <c r="D616" s="32">
        <v>1669</v>
      </c>
      <c r="E616" s="32">
        <v>31551</v>
      </c>
      <c r="F616"/>
      <c r="G616" s="17"/>
    </row>
    <row r="617" spans="1:7" ht="15">
      <c r="A617" s="32">
        <v>31552</v>
      </c>
      <c r="B617" s="32" t="s">
        <v>1466</v>
      </c>
      <c r="C617" s="15" t="s">
        <v>1157</v>
      </c>
      <c r="D617" s="32">
        <v>2003</v>
      </c>
      <c r="E617" s="32">
        <v>31552</v>
      </c>
      <c r="F617"/>
      <c r="G617" s="17"/>
    </row>
    <row r="618" spans="1:7" ht="15">
      <c r="A618" s="32">
        <v>31553</v>
      </c>
      <c r="B618" s="32" t="s">
        <v>1467</v>
      </c>
      <c r="C618" s="15" t="s">
        <v>1157</v>
      </c>
      <c r="D618" s="32">
        <v>1776</v>
      </c>
      <c r="E618" s="32">
        <v>31553</v>
      </c>
      <c r="F618"/>
      <c r="G618" s="17"/>
    </row>
    <row r="619" spans="1:7" ht="15">
      <c r="A619" s="32">
        <v>31601</v>
      </c>
      <c r="B619" s="32" t="s">
        <v>1468</v>
      </c>
      <c r="C619" s="15" t="s">
        <v>1157</v>
      </c>
      <c r="D619" s="32">
        <v>758</v>
      </c>
      <c r="E619" s="32">
        <v>31601</v>
      </c>
      <c r="F619"/>
      <c r="G619" s="17"/>
    </row>
    <row r="620" spans="1:7" ht="15">
      <c r="A620" s="32">
        <v>31603</v>
      </c>
      <c r="B620" s="32" t="s">
        <v>1469</v>
      </c>
      <c r="C620" s="15" t="s">
        <v>1157</v>
      </c>
      <c r="D620" s="32">
        <v>1936</v>
      </c>
      <c r="E620" s="32">
        <v>31603</v>
      </c>
      <c r="F620"/>
      <c r="G620" s="17"/>
    </row>
    <row r="621" spans="1:7" ht="15">
      <c r="A621" s="32">
        <v>31604</v>
      </c>
      <c r="B621" s="32" t="s">
        <v>1470</v>
      </c>
      <c r="C621" s="15" t="s">
        <v>1157</v>
      </c>
      <c r="D621" s="32">
        <v>1585</v>
      </c>
      <c r="E621" s="32">
        <v>31604</v>
      </c>
      <c r="F621"/>
      <c r="G621" s="17"/>
    </row>
    <row r="622" spans="1:7" ht="15">
      <c r="A622" s="32">
        <v>31605</v>
      </c>
      <c r="B622" s="32" t="s">
        <v>1471</v>
      </c>
      <c r="C622" s="15" t="s">
        <v>1157</v>
      </c>
      <c r="D622" s="32">
        <v>1288</v>
      </c>
      <c r="E622" s="32">
        <v>31605</v>
      </c>
      <c r="F622"/>
      <c r="G622" s="17"/>
    </row>
    <row r="623" spans="1:7" ht="15">
      <c r="A623" s="32">
        <v>31606</v>
      </c>
      <c r="B623" s="32" t="s">
        <v>1472</v>
      </c>
      <c r="C623" s="15" t="s">
        <v>1157</v>
      </c>
      <c r="D623" s="32">
        <v>1117</v>
      </c>
      <c r="E623" s="32">
        <v>31606</v>
      </c>
      <c r="F623"/>
      <c r="G623" s="17"/>
    </row>
    <row r="624" spans="1:7" ht="15">
      <c r="A624" s="32">
        <v>31608</v>
      </c>
      <c r="B624" s="32" t="s">
        <v>1473</v>
      </c>
      <c r="C624" s="15" t="s">
        <v>1157</v>
      </c>
      <c r="D624" s="32">
        <v>559</v>
      </c>
      <c r="E624" s="32">
        <v>31608</v>
      </c>
      <c r="F624"/>
      <c r="G624" s="17"/>
    </row>
    <row r="625" spans="1:7" ht="15">
      <c r="A625" s="32">
        <v>31609</v>
      </c>
      <c r="B625" s="32" t="s">
        <v>1474</v>
      </c>
      <c r="C625" s="15" t="s">
        <v>1157</v>
      </c>
      <c r="D625" s="32">
        <v>794</v>
      </c>
      <c r="E625" s="32">
        <v>31609</v>
      </c>
      <c r="F625"/>
      <c r="G625" s="17"/>
    </row>
    <row r="626" spans="1:7" ht="15">
      <c r="A626" s="32">
        <v>31611</v>
      </c>
      <c r="B626" s="32" t="s">
        <v>1475</v>
      </c>
      <c r="C626" s="15" t="s">
        <v>1157</v>
      </c>
      <c r="D626" s="32">
        <v>934</v>
      </c>
      <c r="E626" s="32">
        <v>31611</v>
      </c>
      <c r="F626"/>
      <c r="G626" s="17"/>
    </row>
    <row r="627" spans="1:7" ht="15">
      <c r="A627" s="32">
        <v>31612</v>
      </c>
      <c r="B627" s="32" t="s">
        <v>1476</v>
      </c>
      <c r="C627" s="15" t="s">
        <v>1157</v>
      </c>
      <c r="D627" s="32">
        <v>4124</v>
      </c>
      <c r="E627" s="32">
        <v>31612</v>
      </c>
      <c r="F627"/>
      <c r="G627" s="17"/>
    </row>
    <row r="628" spans="1:7" ht="15">
      <c r="A628" s="32">
        <v>31613</v>
      </c>
      <c r="B628" s="32" t="s">
        <v>1477</v>
      </c>
      <c r="C628" s="15" t="s">
        <v>1157</v>
      </c>
      <c r="D628" s="32">
        <v>1162</v>
      </c>
      <c r="E628" s="32">
        <v>31613</v>
      </c>
      <c r="F628"/>
      <c r="G628" s="17"/>
    </row>
    <row r="629" spans="1:7" ht="15">
      <c r="A629" s="32">
        <v>31614</v>
      </c>
      <c r="B629" s="32" t="s">
        <v>1478</v>
      </c>
      <c r="C629" s="15" t="s">
        <v>1157</v>
      </c>
      <c r="D629" s="32">
        <v>2316</v>
      </c>
      <c r="E629" s="32">
        <v>31614</v>
      </c>
      <c r="F629"/>
      <c r="G629" s="17"/>
    </row>
    <row r="630" spans="1:7" ht="15">
      <c r="A630" s="32">
        <v>31615</v>
      </c>
      <c r="B630" s="32" t="s">
        <v>1479</v>
      </c>
      <c r="C630" s="15" t="s">
        <v>1157</v>
      </c>
      <c r="D630" s="32">
        <v>1549</v>
      </c>
      <c r="E630" s="32">
        <v>31615</v>
      </c>
      <c r="F630"/>
      <c r="G630" s="17"/>
    </row>
    <row r="631" spans="1:7" ht="15">
      <c r="A631" s="32">
        <v>31616</v>
      </c>
      <c r="B631" s="32" t="s">
        <v>1480</v>
      </c>
      <c r="C631" s="15" t="s">
        <v>1157</v>
      </c>
      <c r="D631" s="32">
        <v>1066</v>
      </c>
      <c r="E631" s="32">
        <v>31616</v>
      </c>
      <c r="F631"/>
      <c r="G631" s="17"/>
    </row>
    <row r="632" spans="1:7" ht="15">
      <c r="A632" s="32">
        <v>31617</v>
      </c>
      <c r="B632" s="32" t="s">
        <v>1481</v>
      </c>
      <c r="C632" s="15" t="s">
        <v>1157</v>
      </c>
      <c r="D632" s="32">
        <v>1691</v>
      </c>
      <c r="E632" s="32">
        <v>31617</v>
      </c>
      <c r="F632"/>
      <c r="G632" s="17"/>
    </row>
    <row r="633" spans="1:7" ht="15">
      <c r="A633" s="32">
        <v>31620</v>
      </c>
      <c r="B633" s="32" t="s">
        <v>1482</v>
      </c>
      <c r="C633" s="15" t="s">
        <v>1157</v>
      </c>
      <c r="D633" s="32">
        <v>898</v>
      </c>
      <c r="E633" s="32">
        <v>31620</v>
      </c>
      <c r="F633"/>
      <c r="G633" s="17"/>
    </row>
    <row r="634" spans="1:7" ht="15">
      <c r="A634" s="32">
        <v>31621</v>
      </c>
      <c r="B634" s="32" t="s">
        <v>1483</v>
      </c>
      <c r="C634" s="15" t="s">
        <v>1157</v>
      </c>
      <c r="D634" s="32">
        <v>926</v>
      </c>
      <c r="E634" s="32">
        <v>31621</v>
      </c>
      <c r="F634"/>
      <c r="G634" s="17"/>
    </row>
    <row r="635" spans="1:7" ht="15">
      <c r="A635" s="32">
        <v>31622</v>
      </c>
      <c r="B635" s="32" t="s">
        <v>1484</v>
      </c>
      <c r="C635" s="15" t="s">
        <v>1157</v>
      </c>
      <c r="D635" s="32">
        <v>1091</v>
      </c>
      <c r="E635" s="32">
        <v>31622</v>
      </c>
      <c r="F635"/>
      <c r="G635" s="17"/>
    </row>
    <row r="636" spans="1:7" ht="15">
      <c r="A636" s="32">
        <v>31627</v>
      </c>
      <c r="B636" s="32" t="s">
        <v>1485</v>
      </c>
      <c r="C636" s="15" t="s">
        <v>1157</v>
      </c>
      <c r="D636" s="32">
        <v>1467</v>
      </c>
      <c r="E636" s="32">
        <v>31627</v>
      </c>
      <c r="F636"/>
      <c r="G636" s="17"/>
    </row>
    <row r="637" spans="1:7" ht="15">
      <c r="A637" s="32">
        <v>31628</v>
      </c>
      <c r="B637" s="32" t="s">
        <v>1486</v>
      </c>
      <c r="C637" s="15" t="s">
        <v>1157</v>
      </c>
      <c r="D637" s="32">
        <v>1696</v>
      </c>
      <c r="E637" s="32">
        <v>31628</v>
      </c>
      <c r="F637"/>
      <c r="G637" s="17"/>
    </row>
    <row r="638" spans="1:7" ht="15">
      <c r="A638" s="32">
        <v>31629</v>
      </c>
      <c r="B638" s="32" t="s">
        <v>1487</v>
      </c>
      <c r="C638" s="15" t="s">
        <v>1157</v>
      </c>
      <c r="D638" s="32">
        <v>6280</v>
      </c>
      <c r="E638" s="32">
        <v>31629</v>
      </c>
      <c r="F638"/>
      <c r="G638" s="17"/>
    </row>
    <row r="639" spans="1:7" ht="15">
      <c r="A639" s="32">
        <v>31630</v>
      </c>
      <c r="B639" s="32" t="s">
        <v>1488</v>
      </c>
      <c r="C639" s="15" t="s">
        <v>1157</v>
      </c>
      <c r="D639" s="32">
        <v>2321</v>
      </c>
      <c r="E639" s="32">
        <v>31630</v>
      </c>
      <c r="F639"/>
      <c r="G639" s="17"/>
    </row>
    <row r="640" spans="1:7" ht="15">
      <c r="A640" s="32">
        <v>31633</v>
      </c>
      <c r="B640" s="32" t="s">
        <v>1489</v>
      </c>
      <c r="C640" s="15" t="s">
        <v>1157</v>
      </c>
      <c r="D640" s="32">
        <v>12044</v>
      </c>
      <c r="E640" s="32">
        <v>31633</v>
      </c>
      <c r="F640"/>
      <c r="G640" s="17"/>
    </row>
    <row r="641" spans="1:7" ht="15">
      <c r="A641" s="32">
        <v>31634</v>
      </c>
      <c r="B641" s="32" t="s">
        <v>1490</v>
      </c>
      <c r="C641" s="15" t="s">
        <v>1157</v>
      </c>
      <c r="D641" s="32">
        <v>1348</v>
      </c>
      <c r="E641" s="32">
        <v>31634</v>
      </c>
      <c r="F641"/>
      <c r="G641" s="17"/>
    </row>
    <row r="642" spans="1:7" ht="15">
      <c r="A642" s="32">
        <v>31636</v>
      </c>
      <c r="B642" s="32" t="s">
        <v>1491</v>
      </c>
      <c r="C642" s="15" t="s">
        <v>1157</v>
      </c>
      <c r="D642" s="32">
        <v>927</v>
      </c>
      <c r="E642" s="32">
        <v>31636</v>
      </c>
      <c r="F642"/>
      <c r="G642" s="17"/>
    </row>
    <row r="643" spans="1:7" ht="15">
      <c r="A643" s="32">
        <v>31642</v>
      </c>
      <c r="B643" s="32" t="s">
        <v>1492</v>
      </c>
      <c r="C643" s="15" t="s">
        <v>1157</v>
      </c>
      <c r="D643" s="32">
        <v>1249</v>
      </c>
      <c r="E643" s="32">
        <v>31642</v>
      </c>
      <c r="F643"/>
      <c r="G643" s="17"/>
    </row>
    <row r="644" spans="1:7" ht="15">
      <c r="A644" s="32">
        <v>31644</v>
      </c>
      <c r="B644" s="32" t="s">
        <v>1493</v>
      </c>
      <c r="C644" s="15" t="s">
        <v>1157</v>
      </c>
      <c r="D644" s="32">
        <v>5600</v>
      </c>
      <c r="E644" s="32">
        <v>31644</v>
      </c>
      <c r="F644"/>
      <c r="G644" s="17"/>
    </row>
    <row r="645" spans="1:7" ht="15">
      <c r="A645" s="32">
        <v>31645</v>
      </c>
      <c r="B645" s="32" t="s">
        <v>1494</v>
      </c>
      <c r="C645" s="15" t="s">
        <v>1157</v>
      </c>
      <c r="D645" s="32">
        <v>1061</v>
      </c>
      <c r="E645" s="32">
        <v>31645</v>
      </c>
      <c r="F645"/>
      <c r="G645" s="17"/>
    </row>
    <row r="646" spans="1:7" ht="15">
      <c r="A646" s="32">
        <v>31646</v>
      </c>
      <c r="B646" s="32" t="s">
        <v>1495</v>
      </c>
      <c r="C646" s="15" t="s">
        <v>1157</v>
      </c>
      <c r="D646" s="32">
        <v>842</v>
      </c>
      <c r="E646" s="32">
        <v>31646</v>
      </c>
      <c r="F646"/>
      <c r="G646" s="17"/>
    </row>
    <row r="647" spans="1:7" ht="15">
      <c r="A647" s="32">
        <v>31649</v>
      </c>
      <c r="B647" s="32" t="s">
        <v>1496</v>
      </c>
      <c r="C647" s="15" t="s">
        <v>1157</v>
      </c>
      <c r="D647" s="32">
        <v>1923</v>
      </c>
      <c r="E647" s="32">
        <v>31649</v>
      </c>
      <c r="F647"/>
      <c r="G647" s="17"/>
    </row>
    <row r="648" spans="1:7" ht="15">
      <c r="A648" s="32">
        <v>31650</v>
      </c>
      <c r="B648" s="32" t="s">
        <v>1497</v>
      </c>
      <c r="C648" s="15" t="s">
        <v>1157</v>
      </c>
      <c r="D648" s="32">
        <v>1535</v>
      </c>
      <c r="E648" s="32">
        <v>31650</v>
      </c>
      <c r="F648"/>
      <c r="G648" s="17"/>
    </row>
    <row r="649" spans="1:7" ht="15">
      <c r="A649" s="32">
        <v>31651</v>
      </c>
      <c r="B649" s="32" t="s">
        <v>1498</v>
      </c>
      <c r="C649" s="15" t="s">
        <v>1157</v>
      </c>
      <c r="D649" s="32">
        <v>2653</v>
      </c>
      <c r="E649" s="32">
        <v>31651</v>
      </c>
      <c r="F649"/>
      <c r="G649" s="17"/>
    </row>
    <row r="650" spans="1:7" ht="15">
      <c r="A650" s="32">
        <v>31652</v>
      </c>
      <c r="B650" s="32" t="s">
        <v>1499</v>
      </c>
      <c r="C650" s="15" t="s">
        <v>1157</v>
      </c>
      <c r="D650" s="32">
        <v>560</v>
      </c>
      <c r="E650" s="32">
        <v>31652</v>
      </c>
      <c r="F650"/>
      <c r="G650" s="17"/>
    </row>
    <row r="651" spans="1:7" ht="15">
      <c r="A651" s="32">
        <v>31653</v>
      </c>
      <c r="B651" s="32" t="s">
        <v>1500</v>
      </c>
      <c r="C651" s="15" t="s">
        <v>1157</v>
      </c>
      <c r="D651" s="32">
        <v>1526</v>
      </c>
      <c r="E651" s="32">
        <v>31653</v>
      </c>
      <c r="F651"/>
      <c r="G651" s="17"/>
    </row>
    <row r="652" spans="1:7" ht="15">
      <c r="A652" s="32">
        <v>31654</v>
      </c>
      <c r="B652" s="32" t="s">
        <v>1501</v>
      </c>
      <c r="C652" s="15" t="s">
        <v>1157</v>
      </c>
      <c r="D652" s="32">
        <v>2087</v>
      </c>
      <c r="E652" s="32">
        <v>31654</v>
      </c>
      <c r="F652"/>
      <c r="G652" s="17"/>
    </row>
    <row r="653" spans="1:7" ht="15">
      <c r="A653" s="32">
        <v>31655</v>
      </c>
      <c r="B653" s="32" t="s">
        <v>1502</v>
      </c>
      <c r="C653" s="15" t="s">
        <v>1157</v>
      </c>
      <c r="D653" s="32">
        <v>7544</v>
      </c>
      <c r="E653" s="32">
        <v>31655</v>
      </c>
      <c r="F653"/>
      <c r="G653" s="17"/>
    </row>
    <row r="654" spans="1:7" ht="15">
      <c r="A654" s="32">
        <v>31658</v>
      </c>
      <c r="B654" s="32" t="s">
        <v>1503</v>
      </c>
      <c r="C654" s="15" t="s">
        <v>1157</v>
      </c>
      <c r="D654" s="32">
        <v>529</v>
      </c>
      <c r="E654" s="32">
        <v>31658</v>
      </c>
      <c r="F654"/>
      <c r="G654" s="17"/>
    </row>
    <row r="655" spans="1:7" ht="15">
      <c r="A655" s="32">
        <v>31701</v>
      </c>
      <c r="B655" s="32" t="s">
        <v>1504</v>
      </c>
      <c r="C655" s="15" t="s">
        <v>1157</v>
      </c>
      <c r="D655" s="32">
        <v>1727</v>
      </c>
      <c r="E655" s="32">
        <v>31701</v>
      </c>
      <c r="F655"/>
      <c r="G655" s="17"/>
    </row>
    <row r="656" spans="1:7" ht="15">
      <c r="A656" s="32">
        <v>31702</v>
      </c>
      <c r="B656" s="32" t="s">
        <v>1505</v>
      </c>
      <c r="C656" s="15" t="s">
        <v>1157</v>
      </c>
      <c r="D656" s="32">
        <v>3137</v>
      </c>
      <c r="E656" s="32">
        <v>31702</v>
      </c>
      <c r="F656"/>
      <c r="G656" s="17"/>
    </row>
    <row r="657" spans="1:7" ht="15">
      <c r="A657" s="32">
        <v>31703</v>
      </c>
      <c r="B657" s="32" t="s">
        <v>1506</v>
      </c>
      <c r="C657" s="15" t="s">
        <v>1157</v>
      </c>
      <c r="D657" s="32">
        <v>5998</v>
      </c>
      <c r="E657" s="32">
        <v>31703</v>
      </c>
      <c r="F657"/>
      <c r="G657" s="17"/>
    </row>
    <row r="658" spans="1:7" ht="15">
      <c r="A658" s="32">
        <v>31704</v>
      </c>
      <c r="B658" s="32" t="s">
        <v>1507</v>
      </c>
      <c r="C658" s="15" t="s">
        <v>1157</v>
      </c>
      <c r="D658" s="32">
        <v>12310</v>
      </c>
      <c r="E658" s="32">
        <v>31704</v>
      </c>
      <c r="F658"/>
      <c r="G658" s="17"/>
    </row>
    <row r="659" spans="1:7" ht="15">
      <c r="A659" s="32">
        <v>31706</v>
      </c>
      <c r="B659" s="32" t="s">
        <v>1508</v>
      </c>
      <c r="C659" s="15" t="s">
        <v>1157</v>
      </c>
      <c r="D659" s="32">
        <v>1595</v>
      </c>
      <c r="E659" s="32">
        <v>31706</v>
      </c>
      <c r="F659"/>
      <c r="G659" s="17"/>
    </row>
    <row r="660" spans="1:7" ht="15">
      <c r="A660" s="32">
        <v>31707</v>
      </c>
      <c r="B660" s="32" t="s">
        <v>1509</v>
      </c>
      <c r="C660" s="15" t="s">
        <v>1157</v>
      </c>
      <c r="D660" s="32">
        <v>2433</v>
      </c>
      <c r="E660" s="32">
        <v>31707</v>
      </c>
      <c r="F660"/>
      <c r="G660" s="17"/>
    </row>
    <row r="661" spans="1:7" ht="15">
      <c r="A661" s="32">
        <v>31709</v>
      </c>
      <c r="B661" s="32" t="s">
        <v>1510</v>
      </c>
      <c r="C661" s="15" t="s">
        <v>1157</v>
      </c>
      <c r="D661" s="32">
        <v>4022</v>
      </c>
      <c r="E661" s="32">
        <v>31709</v>
      </c>
      <c r="F661"/>
      <c r="G661" s="17"/>
    </row>
    <row r="662" spans="1:7" ht="15">
      <c r="A662" s="32">
        <v>31710</v>
      </c>
      <c r="B662" s="32" t="s">
        <v>1511</v>
      </c>
      <c r="C662" s="15" t="s">
        <v>1157</v>
      </c>
      <c r="D662" s="32">
        <v>9450</v>
      </c>
      <c r="E662" s="32">
        <v>31710</v>
      </c>
      <c r="F662"/>
      <c r="G662" s="17"/>
    </row>
    <row r="663" spans="1:7" ht="15">
      <c r="A663" s="32">
        <v>31711</v>
      </c>
      <c r="B663" s="32" t="s">
        <v>1512</v>
      </c>
      <c r="C663" s="15" t="s">
        <v>1157</v>
      </c>
      <c r="D663" s="32">
        <v>1526</v>
      </c>
      <c r="E663" s="32">
        <v>31711</v>
      </c>
      <c r="F663"/>
      <c r="G663" s="17"/>
    </row>
    <row r="664" spans="1:7" ht="15">
      <c r="A664" s="32">
        <v>31712</v>
      </c>
      <c r="B664" s="32" t="s">
        <v>1513</v>
      </c>
      <c r="C664" s="15" t="s">
        <v>1157</v>
      </c>
      <c r="D664" s="32">
        <v>3895</v>
      </c>
      <c r="E664" s="32">
        <v>31712</v>
      </c>
      <c r="F664"/>
      <c r="G664" s="17"/>
    </row>
    <row r="665" spans="1:7" ht="15">
      <c r="A665" s="32">
        <v>31713</v>
      </c>
      <c r="B665" s="32" t="s">
        <v>1514</v>
      </c>
      <c r="C665" s="15" t="s">
        <v>1157</v>
      </c>
      <c r="D665" s="32">
        <v>3299</v>
      </c>
      <c r="E665" s="32">
        <v>31713</v>
      </c>
      <c r="F665"/>
      <c r="G665" s="17"/>
    </row>
    <row r="666" spans="1:7" ht="15">
      <c r="A666" s="32">
        <v>31714</v>
      </c>
      <c r="B666" s="32" t="s">
        <v>1515</v>
      </c>
      <c r="C666" s="15" t="s">
        <v>1157</v>
      </c>
      <c r="D666" s="32">
        <v>1093</v>
      </c>
      <c r="E666" s="32">
        <v>31714</v>
      </c>
      <c r="F666"/>
      <c r="G666" s="17"/>
    </row>
    <row r="667" spans="1:7" ht="15">
      <c r="A667" s="32">
        <v>31715</v>
      </c>
      <c r="B667" s="32" t="s">
        <v>1516</v>
      </c>
      <c r="C667" s="15" t="s">
        <v>1157</v>
      </c>
      <c r="D667" s="32">
        <v>3091</v>
      </c>
      <c r="E667" s="32">
        <v>31715</v>
      </c>
      <c r="F667"/>
      <c r="G667" s="17"/>
    </row>
    <row r="668" spans="1:7" ht="15">
      <c r="A668" s="32">
        <v>31716</v>
      </c>
      <c r="B668" s="32" t="s">
        <v>1517</v>
      </c>
      <c r="C668" s="15" t="s">
        <v>1157</v>
      </c>
      <c r="D668" s="32">
        <v>8802</v>
      </c>
      <c r="E668" s="32">
        <v>31716</v>
      </c>
      <c r="F668"/>
      <c r="G668" s="17"/>
    </row>
    <row r="669" spans="1:7" ht="15">
      <c r="A669" s="32">
        <v>31717</v>
      </c>
      <c r="B669" s="32" t="s">
        <v>1518</v>
      </c>
      <c r="C669" s="15" t="s">
        <v>1157</v>
      </c>
      <c r="D669" s="32">
        <v>20662</v>
      </c>
      <c r="E669" s="32">
        <v>31717</v>
      </c>
      <c r="F669"/>
      <c r="G669" s="17"/>
    </row>
    <row r="670" spans="1:7" ht="15">
      <c r="A670" s="32">
        <v>31718</v>
      </c>
      <c r="B670" s="32" t="s">
        <v>1519</v>
      </c>
      <c r="C670" s="15" t="s">
        <v>1157</v>
      </c>
      <c r="D670" s="32">
        <v>3242</v>
      </c>
      <c r="E670" s="32">
        <v>31718</v>
      </c>
      <c r="F670"/>
      <c r="G670" s="17"/>
    </row>
    <row r="671" spans="1:7" ht="15">
      <c r="A671" s="32">
        <v>31719</v>
      </c>
      <c r="B671" s="32" t="s">
        <v>1520</v>
      </c>
      <c r="C671" s="15" t="s">
        <v>1157</v>
      </c>
      <c r="D671" s="32">
        <v>14960</v>
      </c>
      <c r="E671" s="32">
        <v>31719</v>
      </c>
      <c r="F671"/>
      <c r="G671" s="17"/>
    </row>
    <row r="672" spans="1:7" ht="15">
      <c r="A672" s="32">
        <v>31723</v>
      </c>
      <c r="B672" s="32" t="s">
        <v>1521</v>
      </c>
      <c r="C672" s="15" t="s">
        <v>1157</v>
      </c>
      <c r="D672" s="32">
        <v>7706</v>
      </c>
      <c r="E672" s="32">
        <v>31723</v>
      </c>
      <c r="F672"/>
      <c r="G672" s="17"/>
    </row>
    <row r="673" spans="1:7" ht="15">
      <c r="A673" s="32">
        <v>31725</v>
      </c>
      <c r="B673" s="32" t="s">
        <v>1522</v>
      </c>
      <c r="C673" s="15" t="s">
        <v>1157</v>
      </c>
      <c r="D673" s="32">
        <v>9647</v>
      </c>
      <c r="E673" s="32">
        <v>31725</v>
      </c>
      <c r="F673"/>
      <c r="G673" s="17"/>
    </row>
    <row r="674" spans="1:7" ht="15">
      <c r="A674" s="32">
        <v>31726</v>
      </c>
      <c r="B674" s="32" t="s">
        <v>1523</v>
      </c>
      <c r="C674" s="15" t="s">
        <v>1157</v>
      </c>
      <c r="D674" s="32">
        <v>2930</v>
      </c>
      <c r="E674" s="32">
        <v>31726</v>
      </c>
      <c r="F674"/>
      <c r="G674" s="17"/>
    </row>
    <row r="675" spans="1:7" ht="15">
      <c r="A675" s="32">
        <v>31801</v>
      </c>
      <c r="B675" s="32" t="s">
        <v>1524</v>
      </c>
      <c r="C675" s="15" t="s">
        <v>1157</v>
      </c>
      <c r="D675" s="32">
        <v>357</v>
      </c>
      <c r="E675" s="32">
        <v>31801</v>
      </c>
      <c r="F675"/>
      <c r="G675" s="17"/>
    </row>
    <row r="676" spans="1:7" ht="15">
      <c r="A676" s="32">
        <v>31802</v>
      </c>
      <c r="B676" s="32" t="s">
        <v>1525</v>
      </c>
      <c r="C676" s="15" t="s">
        <v>1157</v>
      </c>
      <c r="D676" s="32">
        <v>1804</v>
      </c>
      <c r="E676" s="32">
        <v>31802</v>
      </c>
      <c r="F676"/>
      <c r="G676" s="17"/>
    </row>
    <row r="677" spans="1:7" ht="15">
      <c r="A677" s="32">
        <v>31803</v>
      </c>
      <c r="B677" s="32" t="s">
        <v>1526</v>
      </c>
      <c r="C677" s="15" t="s">
        <v>1157</v>
      </c>
      <c r="D677" s="32">
        <v>1850</v>
      </c>
      <c r="E677" s="32">
        <v>31803</v>
      </c>
      <c r="F677"/>
      <c r="G677" s="17"/>
    </row>
    <row r="678" spans="1:7" ht="15">
      <c r="A678" s="32">
        <v>31804</v>
      </c>
      <c r="B678" s="32" t="s">
        <v>1527</v>
      </c>
      <c r="C678" s="15" t="s">
        <v>1157</v>
      </c>
      <c r="D678" s="32">
        <v>1558</v>
      </c>
      <c r="E678" s="32">
        <v>31804</v>
      </c>
      <c r="F678"/>
      <c r="G678" s="17"/>
    </row>
    <row r="679" spans="1:7" ht="15">
      <c r="A679" s="32">
        <v>31805</v>
      </c>
      <c r="B679" s="32" t="s">
        <v>1528</v>
      </c>
      <c r="C679" s="15" t="s">
        <v>1157</v>
      </c>
      <c r="D679" s="32">
        <v>272</v>
      </c>
      <c r="E679" s="32">
        <v>31805</v>
      </c>
      <c r="F679"/>
      <c r="G679" s="17"/>
    </row>
    <row r="680" spans="1:7" ht="15">
      <c r="A680" s="32">
        <v>31806</v>
      </c>
      <c r="B680" s="32" t="s">
        <v>1529</v>
      </c>
      <c r="C680" s="15" t="s">
        <v>1157</v>
      </c>
      <c r="D680" s="32">
        <v>354</v>
      </c>
      <c r="E680" s="32">
        <v>31806</v>
      </c>
      <c r="F680"/>
      <c r="G680" s="17"/>
    </row>
    <row r="681" spans="1:7" ht="15">
      <c r="A681" s="32">
        <v>31807</v>
      </c>
      <c r="B681" s="32" t="s">
        <v>1530</v>
      </c>
      <c r="C681" s="15" t="s">
        <v>1157</v>
      </c>
      <c r="D681" s="32">
        <v>905</v>
      </c>
      <c r="E681" s="32">
        <v>31807</v>
      </c>
      <c r="F681"/>
      <c r="G681" s="17"/>
    </row>
    <row r="682" spans="1:7" ht="15">
      <c r="A682" s="32">
        <v>31808</v>
      </c>
      <c r="B682" s="32" t="s">
        <v>1531</v>
      </c>
      <c r="C682" s="15" t="s">
        <v>1157</v>
      </c>
      <c r="D682" s="32">
        <v>1942</v>
      </c>
      <c r="E682" s="32">
        <v>31808</v>
      </c>
      <c r="F682"/>
      <c r="G682" s="17"/>
    </row>
    <row r="683" spans="1:7" ht="15">
      <c r="A683" s="32">
        <v>31809</v>
      </c>
      <c r="B683" s="32" t="s">
        <v>1532</v>
      </c>
      <c r="C683" s="15" t="s">
        <v>1157</v>
      </c>
      <c r="D683" s="32">
        <v>1029</v>
      </c>
      <c r="E683" s="32">
        <v>31809</v>
      </c>
      <c r="F683"/>
      <c r="G683" s="17"/>
    </row>
    <row r="684" spans="1:7" ht="15">
      <c r="A684" s="32">
        <v>31810</v>
      </c>
      <c r="B684" s="32" t="s">
        <v>1533</v>
      </c>
      <c r="C684" s="15" t="s">
        <v>1157</v>
      </c>
      <c r="D684" s="32">
        <v>5834</v>
      </c>
      <c r="E684" s="32">
        <v>31810</v>
      </c>
      <c r="F684"/>
      <c r="G684" s="17"/>
    </row>
    <row r="685" spans="1:7" ht="15">
      <c r="A685" s="32">
        <v>31811</v>
      </c>
      <c r="B685" s="32" t="s">
        <v>1534</v>
      </c>
      <c r="C685" s="15" t="s">
        <v>1157</v>
      </c>
      <c r="D685" s="32">
        <v>2322</v>
      </c>
      <c r="E685" s="32">
        <v>31811</v>
      </c>
      <c r="F685"/>
      <c r="G685" s="17"/>
    </row>
    <row r="686" spans="1:7" ht="15">
      <c r="A686" s="32">
        <v>31812</v>
      </c>
      <c r="B686" s="32" t="s">
        <v>1535</v>
      </c>
      <c r="C686" s="15" t="s">
        <v>1157</v>
      </c>
      <c r="D686" s="32">
        <v>1335</v>
      </c>
      <c r="E686" s="32">
        <v>31812</v>
      </c>
      <c r="F686"/>
      <c r="G686" s="17"/>
    </row>
    <row r="687" spans="1:7" ht="15">
      <c r="A687" s="32">
        <v>31813</v>
      </c>
      <c r="B687" s="32" t="s">
        <v>1536</v>
      </c>
      <c r="C687" s="15" t="s">
        <v>1157</v>
      </c>
      <c r="D687" s="32">
        <v>1640</v>
      </c>
      <c r="E687" s="32">
        <v>31813</v>
      </c>
      <c r="F687"/>
      <c r="G687" s="17"/>
    </row>
    <row r="688" spans="1:7" ht="15">
      <c r="A688" s="32">
        <v>31814</v>
      </c>
      <c r="B688" s="32" t="s">
        <v>1537</v>
      </c>
      <c r="C688" s="15" t="s">
        <v>1157</v>
      </c>
      <c r="D688" s="32">
        <v>2519</v>
      </c>
      <c r="E688" s="32">
        <v>31814</v>
      </c>
      <c r="F688"/>
      <c r="G688" s="17"/>
    </row>
    <row r="689" spans="1:7" ht="15">
      <c r="A689" s="32">
        <v>31815</v>
      </c>
      <c r="B689" s="32" t="s">
        <v>1538</v>
      </c>
      <c r="C689" s="15" t="s">
        <v>1157</v>
      </c>
      <c r="D689" s="32">
        <v>622</v>
      </c>
      <c r="E689" s="32">
        <v>31815</v>
      </c>
      <c r="F689"/>
      <c r="G689" s="17"/>
    </row>
    <row r="690" spans="1:7" ht="15">
      <c r="A690" s="32">
        <v>31817</v>
      </c>
      <c r="B690" s="32" t="s">
        <v>1539</v>
      </c>
      <c r="C690" s="15" t="s">
        <v>1157</v>
      </c>
      <c r="D690" s="32">
        <v>1742</v>
      </c>
      <c r="E690" s="32">
        <v>31817</v>
      </c>
      <c r="F690"/>
      <c r="G690" s="17"/>
    </row>
    <row r="691" spans="1:7" ht="15">
      <c r="A691" s="32">
        <v>31818</v>
      </c>
      <c r="B691" s="32" t="s">
        <v>1540</v>
      </c>
      <c r="C691" s="15" t="s">
        <v>1157</v>
      </c>
      <c r="D691" s="32">
        <v>12940</v>
      </c>
      <c r="E691" s="32">
        <v>31818</v>
      </c>
      <c r="F691"/>
      <c r="G691" s="17"/>
    </row>
    <row r="692" spans="1:7" ht="15">
      <c r="A692" s="32">
        <v>31820</v>
      </c>
      <c r="B692" s="32" t="s">
        <v>1541</v>
      </c>
      <c r="C692" s="15" t="s">
        <v>1157</v>
      </c>
      <c r="D692" s="32">
        <v>537</v>
      </c>
      <c r="E692" s="32">
        <v>31820</v>
      </c>
      <c r="F692"/>
      <c r="G692" s="17"/>
    </row>
    <row r="693" spans="1:7" ht="15">
      <c r="A693" s="32">
        <v>31821</v>
      </c>
      <c r="B693" s="32" t="s">
        <v>1542</v>
      </c>
      <c r="C693" s="15" t="s">
        <v>1157</v>
      </c>
      <c r="D693" s="32">
        <v>2103</v>
      </c>
      <c r="E693" s="32">
        <v>31821</v>
      </c>
      <c r="F693"/>
      <c r="G693" s="17"/>
    </row>
    <row r="694" spans="1:7" ht="15">
      <c r="A694" s="32">
        <v>31823</v>
      </c>
      <c r="B694" s="32" t="s">
        <v>1543</v>
      </c>
      <c r="C694" s="15" t="s">
        <v>1157</v>
      </c>
      <c r="D694" s="32">
        <v>2967</v>
      </c>
      <c r="E694" s="32">
        <v>31823</v>
      </c>
      <c r="F694"/>
      <c r="G694" s="17"/>
    </row>
    <row r="695" spans="1:7" ht="15">
      <c r="A695" s="32">
        <v>31825</v>
      </c>
      <c r="B695" s="32" t="s">
        <v>1544</v>
      </c>
      <c r="C695" s="15" t="s">
        <v>1157</v>
      </c>
      <c r="D695" s="32">
        <v>435</v>
      </c>
      <c r="E695" s="32">
        <v>31825</v>
      </c>
      <c r="F695"/>
      <c r="G695" s="17"/>
    </row>
    <row r="696" spans="1:7" ht="15">
      <c r="A696" s="32">
        <v>31826</v>
      </c>
      <c r="B696" s="32" t="s">
        <v>1545</v>
      </c>
      <c r="C696" s="15" t="s">
        <v>1157</v>
      </c>
      <c r="D696" s="32">
        <v>2697</v>
      </c>
      <c r="E696" s="32">
        <v>31826</v>
      </c>
      <c r="F696"/>
      <c r="G696" s="17"/>
    </row>
    <row r="697" spans="1:7" ht="15">
      <c r="A697" s="32">
        <v>31827</v>
      </c>
      <c r="B697" s="32" t="s">
        <v>1546</v>
      </c>
      <c r="C697" s="15" t="s">
        <v>1157</v>
      </c>
      <c r="D697" s="32">
        <v>323</v>
      </c>
      <c r="E697" s="32">
        <v>31827</v>
      </c>
      <c r="F697"/>
      <c r="G697" s="17"/>
    </row>
    <row r="698" spans="1:7" ht="15">
      <c r="A698" s="32">
        <v>31829</v>
      </c>
      <c r="B698" s="32" t="s">
        <v>1547</v>
      </c>
      <c r="C698" s="15" t="s">
        <v>1157</v>
      </c>
      <c r="D698" s="32">
        <v>2473</v>
      </c>
      <c r="E698" s="32">
        <v>31829</v>
      </c>
      <c r="F698"/>
      <c r="G698" s="17"/>
    </row>
    <row r="699" spans="1:7" ht="15">
      <c r="A699" s="32">
        <v>31830</v>
      </c>
      <c r="B699" s="32" t="s">
        <v>1548</v>
      </c>
      <c r="C699" s="15" t="s">
        <v>1157</v>
      </c>
      <c r="D699" s="32">
        <v>396</v>
      </c>
      <c r="E699" s="32">
        <v>31830</v>
      </c>
      <c r="F699"/>
      <c r="G699" s="17"/>
    </row>
    <row r="700" spans="1:7" ht="15">
      <c r="A700" s="32">
        <v>31831</v>
      </c>
      <c r="B700" s="32" t="s">
        <v>1549</v>
      </c>
      <c r="C700" s="15" t="s">
        <v>1157</v>
      </c>
      <c r="D700" s="32">
        <v>2308</v>
      </c>
      <c r="E700" s="32">
        <v>31831</v>
      </c>
      <c r="F700"/>
      <c r="G700" s="17"/>
    </row>
    <row r="701" spans="1:7" ht="15">
      <c r="A701" s="32">
        <v>31832</v>
      </c>
      <c r="B701" s="32" t="s">
        <v>1550</v>
      </c>
      <c r="C701" s="15" t="s">
        <v>1157</v>
      </c>
      <c r="D701" s="32">
        <v>1956</v>
      </c>
      <c r="E701" s="32">
        <v>31832</v>
      </c>
      <c r="F701"/>
      <c r="G701" s="17"/>
    </row>
    <row r="702" spans="1:7" ht="15">
      <c r="A702" s="32">
        <v>31833</v>
      </c>
      <c r="B702" s="32" t="s">
        <v>1551</v>
      </c>
      <c r="C702" s="15" t="s">
        <v>1157</v>
      </c>
      <c r="D702" s="32">
        <v>669</v>
      </c>
      <c r="E702" s="32">
        <v>31833</v>
      </c>
      <c r="F702"/>
      <c r="G702" s="17"/>
    </row>
    <row r="703" spans="1:7" ht="15">
      <c r="A703" s="32">
        <v>31834</v>
      </c>
      <c r="B703" s="32" t="s">
        <v>1552</v>
      </c>
      <c r="C703" s="15" t="s">
        <v>1157</v>
      </c>
      <c r="D703" s="32">
        <v>387</v>
      </c>
      <c r="E703" s="32">
        <v>31834</v>
      </c>
      <c r="F703"/>
      <c r="G703" s="17"/>
    </row>
    <row r="704" spans="1:7" ht="15">
      <c r="A704" s="32">
        <v>31835</v>
      </c>
      <c r="B704" s="32" t="s">
        <v>1553</v>
      </c>
      <c r="C704" s="15" t="s">
        <v>1157</v>
      </c>
      <c r="D704" s="32">
        <v>2187</v>
      </c>
      <c r="E704" s="32">
        <v>31835</v>
      </c>
      <c r="F704"/>
      <c r="G704" s="17"/>
    </row>
    <row r="705" spans="1:7" ht="15">
      <c r="A705" s="32">
        <v>31836</v>
      </c>
      <c r="B705" s="32" t="s">
        <v>1554</v>
      </c>
      <c r="C705" s="15" t="s">
        <v>1157</v>
      </c>
      <c r="D705" s="32">
        <v>620</v>
      </c>
      <c r="E705" s="32">
        <v>31836</v>
      </c>
      <c r="F705"/>
      <c r="G705" s="17"/>
    </row>
    <row r="706" spans="1:7" ht="15">
      <c r="A706" s="32">
        <v>31837</v>
      </c>
      <c r="B706" s="32" t="s">
        <v>1555</v>
      </c>
      <c r="C706" s="15" t="s">
        <v>1157</v>
      </c>
      <c r="D706" s="32">
        <v>1490</v>
      </c>
      <c r="E706" s="32">
        <v>31837</v>
      </c>
      <c r="F706"/>
      <c r="G706" s="17"/>
    </row>
    <row r="707" spans="1:7" ht="15">
      <c r="A707" s="32">
        <v>31838</v>
      </c>
      <c r="B707" s="32" t="s">
        <v>1556</v>
      </c>
      <c r="C707" s="15" t="s">
        <v>1157</v>
      </c>
      <c r="D707" s="32">
        <v>615</v>
      </c>
      <c r="E707" s="32">
        <v>31838</v>
      </c>
      <c r="F707"/>
      <c r="G707" s="17"/>
    </row>
    <row r="708" spans="1:7" ht="15">
      <c r="A708" s="32">
        <v>31839</v>
      </c>
      <c r="B708" s="32" t="s">
        <v>1557</v>
      </c>
      <c r="C708" s="15" t="s">
        <v>1157</v>
      </c>
      <c r="D708" s="32">
        <v>14697</v>
      </c>
      <c r="E708" s="32">
        <v>31839</v>
      </c>
      <c r="F708"/>
      <c r="G708" s="17"/>
    </row>
    <row r="709" spans="1:7" ht="15">
      <c r="A709" s="32">
        <v>31840</v>
      </c>
      <c r="B709" s="32" t="s">
        <v>1558</v>
      </c>
      <c r="C709" s="15" t="s">
        <v>1157</v>
      </c>
      <c r="D709" s="32">
        <v>1233</v>
      </c>
      <c r="E709" s="32">
        <v>31840</v>
      </c>
      <c r="F709"/>
      <c r="G709" s="17"/>
    </row>
    <row r="710" spans="1:7" ht="15">
      <c r="A710" s="32">
        <v>31841</v>
      </c>
      <c r="B710" s="32" t="s">
        <v>1559</v>
      </c>
      <c r="C710" s="15" t="s">
        <v>1157</v>
      </c>
      <c r="D710" s="32">
        <v>514</v>
      </c>
      <c r="E710" s="32">
        <v>31841</v>
      </c>
      <c r="F710"/>
      <c r="G710" s="17"/>
    </row>
    <row r="711" spans="1:7" ht="15">
      <c r="A711" s="32">
        <v>31842</v>
      </c>
      <c r="B711" s="32" t="s">
        <v>1560</v>
      </c>
      <c r="C711" s="15" t="s">
        <v>1157</v>
      </c>
      <c r="D711" s="32">
        <v>158</v>
      </c>
      <c r="E711" s="32">
        <v>31842</v>
      </c>
      <c r="F711"/>
      <c r="G711" s="17"/>
    </row>
    <row r="712" spans="1:7" ht="15">
      <c r="A712" s="32">
        <v>31843</v>
      </c>
      <c r="B712" s="32" t="s">
        <v>1561</v>
      </c>
      <c r="C712" s="15" t="s">
        <v>1157</v>
      </c>
      <c r="D712" s="32">
        <v>1570</v>
      </c>
      <c r="E712" s="32">
        <v>31843</v>
      </c>
      <c r="F712"/>
      <c r="G712" s="17"/>
    </row>
    <row r="713" spans="1:7" ht="15">
      <c r="A713" s="32">
        <v>31844</v>
      </c>
      <c r="B713" s="32" t="s">
        <v>1562</v>
      </c>
      <c r="C713" s="15" t="s">
        <v>1157</v>
      </c>
      <c r="D713" s="32">
        <v>1616</v>
      </c>
      <c r="E713" s="32">
        <v>31844</v>
      </c>
      <c r="F713"/>
      <c r="G713" s="17"/>
    </row>
    <row r="714" spans="1:7" ht="15">
      <c r="A714" s="32">
        <v>31845</v>
      </c>
      <c r="B714" s="32" t="s">
        <v>1563</v>
      </c>
      <c r="C714" s="15" t="s">
        <v>1157</v>
      </c>
      <c r="D714" s="32">
        <v>993</v>
      </c>
      <c r="E714" s="32">
        <v>31845</v>
      </c>
      <c r="F714"/>
      <c r="G714" s="17"/>
    </row>
    <row r="715" spans="1:7" ht="15">
      <c r="A715" s="32">
        <v>31846</v>
      </c>
      <c r="B715" s="32" t="s">
        <v>1564</v>
      </c>
      <c r="C715" s="15" t="s">
        <v>1157</v>
      </c>
      <c r="D715" s="32">
        <v>1637</v>
      </c>
      <c r="E715" s="32">
        <v>31846</v>
      </c>
      <c r="F715"/>
      <c r="G715" s="17"/>
    </row>
    <row r="716" spans="1:7" ht="15">
      <c r="A716" s="32">
        <v>31847</v>
      </c>
      <c r="B716" s="32" t="s">
        <v>1565</v>
      </c>
      <c r="C716" s="15" t="s">
        <v>1157</v>
      </c>
      <c r="D716" s="32">
        <v>1657</v>
      </c>
      <c r="E716" s="32">
        <v>31847</v>
      </c>
      <c r="F716"/>
      <c r="G716" s="17"/>
    </row>
    <row r="717" spans="1:7" ht="15">
      <c r="A717" s="32">
        <v>31848</v>
      </c>
      <c r="B717" s="32" t="s">
        <v>1566</v>
      </c>
      <c r="C717" s="15" t="s">
        <v>1157</v>
      </c>
      <c r="D717" s="32">
        <v>1351</v>
      </c>
      <c r="E717" s="32">
        <v>31848</v>
      </c>
      <c r="F717"/>
      <c r="G717" s="17"/>
    </row>
    <row r="718" spans="1:7" ht="15">
      <c r="A718" s="32">
        <v>31849</v>
      </c>
      <c r="B718" s="32" t="s">
        <v>1567</v>
      </c>
      <c r="C718" s="15" t="s">
        <v>1157</v>
      </c>
      <c r="D718" s="32">
        <v>886</v>
      </c>
      <c r="E718" s="32">
        <v>31849</v>
      </c>
      <c r="F718"/>
      <c r="G718" s="17"/>
    </row>
    <row r="719" spans="1:7" ht="15">
      <c r="A719" s="32">
        <v>31901</v>
      </c>
      <c r="B719" s="32" t="s">
        <v>1568</v>
      </c>
      <c r="C719" s="15" t="s">
        <v>1157</v>
      </c>
      <c r="D719" s="32">
        <v>3265</v>
      </c>
      <c r="E719" s="32">
        <v>31901</v>
      </c>
      <c r="F719"/>
      <c r="G719" s="17"/>
    </row>
    <row r="720" spans="1:7" ht="15">
      <c r="A720" s="32">
        <v>31902</v>
      </c>
      <c r="B720" s="32" t="s">
        <v>1569</v>
      </c>
      <c r="C720" s="15" t="s">
        <v>1157</v>
      </c>
      <c r="D720" s="32">
        <v>2361</v>
      </c>
      <c r="E720" s="32">
        <v>31902</v>
      </c>
      <c r="F720"/>
      <c r="G720" s="17"/>
    </row>
    <row r="721" spans="1:7" ht="15">
      <c r="A721" s="32">
        <v>31903</v>
      </c>
      <c r="B721" s="32" t="s">
        <v>1570</v>
      </c>
      <c r="C721" s="15" t="s">
        <v>1157</v>
      </c>
      <c r="D721" s="32">
        <v>5294</v>
      </c>
      <c r="E721" s="32">
        <v>31903</v>
      </c>
      <c r="F721"/>
      <c r="G721" s="17"/>
    </row>
    <row r="722" spans="1:7" ht="15">
      <c r="A722" s="32">
        <v>31904</v>
      </c>
      <c r="B722" s="32" t="s">
        <v>1571</v>
      </c>
      <c r="C722" s="15" t="s">
        <v>1157</v>
      </c>
      <c r="D722" s="32">
        <v>1258</v>
      </c>
      <c r="E722" s="32">
        <v>31904</v>
      </c>
      <c r="F722"/>
      <c r="G722" s="17"/>
    </row>
    <row r="723" spans="1:7" ht="15">
      <c r="A723" s="32">
        <v>31905</v>
      </c>
      <c r="B723" s="32" t="s">
        <v>1572</v>
      </c>
      <c r="C723" s="15" t="s">
        <v>1157</v>
      </c>
      <c r="D723" s="32">
        <v>4794</v>
      </c>
      <c r="E723" s="32">
        <v>31905</v>
      </c>
      <c r="F723"/>
      <c r="G723" s="17"/>
    </row>
    <row r="724" spans="1:7" ht="15">
      <c r="A724" s="32">
        <v>31906</v>
      </c>
      <c r="B724" s="32" t="s">
        <v>1573</v>
      </c>
      <c r="C724" s="15" t="s">
        <v>1157</v>
      </c>
      <c r="D724" s="32">
        <v>1862</v>
      </c>
      <c r="E724" s="32">
        <v>31906</v>
      </c>
      <c r="F724"/>
      <c r="G724" s="17"/>
    </row>
    <row r="725" spans="1:7" ht="15">
      <c r="A725" s="32">
        <v>31907</v>
      </c>
      <c r="B725" s="32" t="s">
        <v>1574</v>
      </c>
      <c r="C725" s="15" t="s">
        <v>1157</v>
      </c>
      <c r="D725" s="32">
        <v>1082</v>
      </c>
      <c r="E725" s="32">
        <v>31907</v>
      </c>
      <c r="F725"/>
      <c r="G725" s="17"/>
    </row>
    <row r="726" spans="1:7" ht="15">
      <c r="A726" s="32">
        <v>31909</v>
      </c>
      <c r="B726" s="32" t="s">
        <v>1575</v>
      </c>
      <c r="C726" s="15" t="s">
        <v>1157</v>
      </c>
      <c r="D726" s="32">
        <v>2693</v>
      </c>
      <c r="E726" s="32">
        <v>31909</v>
      </c>
      <c r="F726"/>
      <c r="G726" s="17"/>
    </row>
    <row r="727" spans="1:7" ht="15">
      <c r="A727" s="32">
        <v>31910</v>
      </c>
      <c r="B727" s="32" t="s">
        <v>1576</v>
      </c>
      <c r="C727" s="15" t="s">
        <v>1157</v>
      </c>
      <c r="D727" s="32">
        <v>1668</v>
      </c>
      <c r="E727" s="32">
        <v>31910</v>
      </c>
      <c r="F727"/>
      <c r="G727" s="17"/>
    </row>
    <row r="728" spans="1:7" ht="15">
      <c r="A728" s="32">
        <v>31911</v>
      </c>
      <c r="B728" s="32" t="s">
        <v>1577</v>
      </c>
      <c r="C728" s="15" t="s">
        <v>1157</v>
      </c>
      <c r="D728" s="32">
        <v>1207</v>
      </c>
      <c r="E728" s="32">
        <v>31911</v>
      </c>
      <c r="F728"/>
      <c r="G728" s="17"/>
    </row>
    <row r="729" spans="1:7" ht="15">
      <c r="A729" s="32">
        <v>31912</v>
      </c>
      <c r="B729" s="32" t="s">
        <v>1578</v>
      </c>
      <c r="C729" s="15" t="s">
        <v>1157</v>
      </c>
      <c r="D729" s="32">
        <v>7990</v>
      </c>
      <c r="E729" s="32">
        <v>31912</v>
      </c>
      <c r="F729"/>
      <c r="G729" s="17"/>
    </row>
    <row r="730" spans="1:7" ht="15">
      <c r="A730" s="32">
        <v>31913</v>
      </c>
      <c r="B730" s="32" t="s">
        <v>1579</v>
      </c>
      <c r="C730" s="15" t="s">
        <v>1157</v>
      </c>
      <c r="D730" s="32">
        <v>1696</v>
      </c>
      <c r="E730" s="32">
        <v>31913</v>
      </c>
      <c r="F730"/>
      <c r="G730" s="17"/>
    </row>
    <row r="731" spans="1:7" ht="15">
      <c r="A731" s="32">
        <v>31915</v>
      </c>
      <c r="B731" s="32" t="s">
        <v>1580</v>
      </c>
      <c r="C731" s="15" t="s">
        <v>1157</v>
      </c>
      <c r="D731" s="32">
        <v>1343</v>
      </c>
      <c r="E731" s="32">
        <v>31915</v>
      </c>
      <c r="F731"/>
      <c r="G731" s="17"/>
    </row>
    <row r="732" spans="1:7" ht="15">
      <c r="A732" s="32">
        <v>31916</v>
      </c>
      <c r="B732" s="32" t="s">
        <v>1581</v>
      </c>
      <c r="C732" s="15" t="s">
        <v>1157</v>
      </c>
      <c r="D732" s="32">
        <v>2250</v>
      </c>
      <c r="E732" s="32">
        <v>31916</v>
      </c>
      <c r="F732"/>
      <c r="G732" s="17"/>
    </row>
    <row r="733" spans="1:7" ht="15">
      <c r="A733" s="32">
        <v>31917</v>
      </c>
      <c r="B733" s="32" t="s">
        <v>1582</v>
      </c>
      <c r="C733" s="15" t="s">
        <v>1157</v>
      </c>
      <c r="D733" s="32">
        <v>1441</v>
      </c>
      <c r="E733" s="32">
        <v>31917</v>
      </c>
      <c r="F733"/>
      <c r="G733" s="17"/>
    </row>
    <row r="734" spans="1:7" ht="15">
      <c r="A734" s="32">
        <v>31918</v>
      </c>
      <c r="B734" s="32" t="s">
        <v>1583</v>
      </c>
      <c r="C734" s="15" t="s">
        <v>1157</v>
      </c>
      <c r="D734" s="32">
        <v>3117</v>
      </c>
      <c r="E734" s="32">
        <v>31918</v>
      </c>
      <c r="F734"/>
      <c r="G734" s="17"/>
    </row>
    <row r="735" spans="1:7" ht="15">
      <c r="A735" s="32">
        <v>31919</v>
      </c>
      <c r="B735" s="32" t="s">
        <v>1584</v>
      </c>
      <c r="C735" s="15" t="s">
        <v>1157</v>
      </c>
      <c r="D735" s="32">
        <v>2292</v>
      </c>
      <c r="E735" s="32">
        <v>31919</v>
      </c>
      <c r="F735"/>
      <c r="G735" s="17"/>
    </row>
    <row r="736" spans="1:7" ht="15">
      <c r="A736" s="32">
        <v>31920</v>
      </c>
      <c r="B736" s="32" t="s">
        <v>1585</v>
      </c>
      <c r="C736" s="15" t="s">
        <v>1157</v>
      </c>
      <c r="D736" s="32">
        <v>536</v>
      </c>
      <c r="E736" s="32">
        <v>31920</v>
      </c>
      <c r="F736"/>
      <c r="G736" s="17"/>
    </row>
    <row r="737" spans="1:7" ht="15">
      <c r="A737" s="32">
        <v>31921</v>
      </c>
      <c r="B737" s="32" t="s">
        <v>1586</v>
      </c>
      <c r="C737" s="15" t="s">
        <v>1157</v>
      </c>
      <c r="D737" s="32">
        <v>3236</v>
      </c>
      <c r="E737" s="32">
        <v>31921</v>
      </c>
      <c r="F737"/>
      <c r="G737" s="17"/>
    </row>
    <row r="738" spans="1:7" ht="15">
      <c r="A738" s="32">
        <v>31922</v>
      </c>
      <c r="B738" s="32" t="s">
        <v>1587</v>
      </c>
      <c r="C738" s="15" t="s">
        <v>1157</v>
      </c>
      <c r="D738" s="32">
        <v>2038</v>
      </c>
      <c r="E738" s="32">
        <v>31922</v>
      </c>
      <c r="F738"/>
      <c r="G738" s="17"/>
    </row>
    <row r="739" spans="1:7" ht="15">
      <c r="A739" s="32">
        <v>31923</v>
      </c>
      <c r="B739" s="32" t="s">
        <v>1588</v>
      </c>
      <c r="C739" s="15" t="s">
        <v>1157</v>
      </c>
      <c r="D739" s="32">
        <v>852</v>
      </c>
      <c r="E739" s="32">
        <v>31923</v>
      </c>
      <c r="F739"/>
      <c r="G739" s="17"/>
    </row>
    <row r="740" spans="1:7" ht="15">
      <c r="A740" s="32">
        <v>31925</v>
      </c>
      <c r="B740" s="32" t="s">
        <v>1589</v>
      </c>
      <c r="C740" s="15" t="s">
        <v>1157</v>
      </c>
      <c r="D740" s="32">
        <v>1526</v>
      </c>
      <c r="E740" s="32">
        <v>31925</v>
      </c>
      <c r="F740"/>
      <c r="G740" s="17"/>
    </row>
    <row r="741" spans="1:7" ht="15">
      <c r="A741" s="32">
        <v>31926</v>
      </c>
      <c r="B741" s="32" t="s">
        <v>1590</v>
      </c>
      <c r="C741" s="15" t="s">
        <v>1157</v>
      </c>
      <c r="D741" s="32">
        <v>8675</v>
      </c>
      <c r="E741" s="32">
        <v>31926</v>
      </c>
      <c r="F741"/>
      <c r="G741" s="17"/>
    </row>
    <row r="742" spans="1:7" ht="15">
      <c r="A742" s="32">
        <v>31927</v>
      </c>
      <c r="B742" s="32" t="s">
        <v>1591</v>
      </c>
      <c r="C742" s="15" t="s">
        <v>1157</v>
      </c>
      <c r="D742" s="32">
        <v>1579</v>
      </c>
      <c r="E742" s="32">
        <v>31927</v>
      </c>
      <c r="F742"/>
      <c r="G742" s="17"/>
    </row>
    <row r="743" spans="1:7" ht="15">
      <c r="A743" s="32">
        <v>31928</v>
      </c>
      <c r="B743" s="32" t="s">
        <v>1592</v>
      </c>
      <c r="C743" s="15" t="s">
        <v>1157</v>
      </c>
      <c r="D743" s="32">
        <v>1905</v>
      </c>
      <c r="E743" s="32">
        <v>31928</v>
      </c>
      <c r="F743"/>
      <c r="G743" s="17"/>
    </row>
    <row r="744" spans="1:7" ht="15">
      <c r="A744" s="32">
        <v>31929</v>
      </c>
      <c r="B744" s="32" t="s">
        <v>1593</v>
      </c>
      <c r="C744" s="15" t="s">
        <v>1157</v>
      </c>
      <c r="D744" s="32">
        <v>4990</v>
      </c>
      <c r="E744" s="32">
        <v>31929</v>
      </c>
      <c r="F744"/>
      <c r="G744" s="17"/>
    </row>
    <row r="745" spans="1:7" ht="15">
      <c r="A745" s="32">
        <v>31930</v>
      </c>
      <c r="B745" s="32" t="s">
        <v>1594</v>
      </c>
      <c r="C745" s="15" t="s">
        <v>1157</v>
      </c>
      <c r="D745" s="32">
        <v>2387</v>
      </c>
      <c r="E745" s="32">
        <v>31930</v>
      </c>
      <c r="F745"/>
      <c r="G745" s="17"/>
    </row>
    <row r="746" spans="1:7" ht="15">
      <c r="A746" s="32">
        <v>31932</v>
      </c>
      <c r="B746" s="32" t="s">
        <v>1595</v>
      </c>
      <c r="C746" s="15" t="s">
        <v>1157</v>
      </c>
      <c r="D746" s="32">
        <v>1740</v>
      </c>
      <c r="E746" s="32">
        <v>31932</v>
      </c>
      <c r="F746"/>
      <c r="G746" s="17"/>
    </row>
    <row r="747" spans="1:7" ht="15">
      <c r="A747" s="32">
        <v>31934</v>
      </c>
      <c r="B747" s="32" t="s">
        <v>1596</v>
      </c>
      <c r="C747" s="15" t="s">
        <v>1157</v>
      </c>
      <c r="D747" s="32">
        <v>3615</v>
      </c>
      <c r="E747" s="32">
        <v>31934</v>
      </c>
      <c r="F747"/>
      <c r="G747" s="17"/>
    </row>
    <row r="748" spans="1:7" ht="15">
      <c r="A748" s="32">
        <v>31935</v>
      </c>
      <c r="B748" s="32" t="s">
        <v>1597</v>
      </c>
      <c r="C748" s="15" t="s">
        <v>1157</v>
      </c>
      <c r="D748" s="32">
        <v>2488</v>
      </c>
      <c r="E748" s="32">
        <v>31935</v>
      </c>
      <c r="F748"/>
      <c r="G748" s="17"/>
    </row>
    <row r="749" spans="1:7" ht="15">
      <c r="A749" s="32">
        <v>31938</v>
      </c>
      <c r="B749" s="32" t="s">
        <v>1598</v>
      </c>
      <c r="C749" s="15" t="s">
        <v>1157</v>
      </c>
      <c r="D749" s="32">
        <v>1053</v>
      </c>
      <c r="E749" s="32">
        <v>31938</v>
      </c>
      <c r="F749"/>
      <c r="G749" s="17"/>
    </row>
    <row r="750" spans="1:7" ht="15">
      <c r="A750" s="32">
        <v>31939</v>
      </c>
      <c r="B750" s="32" t="s">
        <v>1599</v>
      </c>
      <c r="C750" s="15" t="s">
        <v>1157</v>
      </c>
      <c r="D750" s="32">
        <v>339</v>
      </c>
      <c r="E750" s="32">
        <v>31939</v>
      </c>
      <c r="F750"/>
      <c r="G750" s="17"/>
    </row>
    <row r="751" spans="1:7" ht="15">
      <c r="A751" s="32">
        <v>31940</v>
      </c>
      <c r="B751" s="32" t="s">
        <v>1600</v>
      </c>
      <c r="C751" s="15" t="s">
        <v>1157</v>
      </c>
      <c r="D751" s="32">
        <v>1402</v>
      </c>
      <c r="E751" s="32">
        <v>31940</v>
      </c>
      <c r="F751"/>
      <c r="G751" s="17"/>
    </row>
    <row r="752" spans="1:7" ht="15">
      <c r="A752" s="32">
        <v>31941</v>
      </c>
      <c r="B752" s="32" t="s">
        <v>1601</v>
      </c>
      <c r="C752" s="15" t="s">
        <v>1157</v>
      </c>
      <c r="D752" s="32">
        <v>852</v>
      </c>
      <c r="E752" s="32">
        <v>31941</v>
      </c>
      <c r="F752"/>
      <c r="G752" s="17"/>
    </row>
    <row r="753" spans="1:7" ht="15">
      <c r="A753" s="32">
        <v>31943</v>
      </c>
      <c r="B753" s="32" t="s">
        <v>1602</v>
      </c>
      <c r="C753" s="15" t="s">
        <v>1157</v>
      </c>
      <c r="D753" s="32">
        <v>6481</v>
      </c>
      <c r="E753" s="32">
        <v>31943</v>
      </c>
      <c r="F753"/>
      <c r="G753" s="17"/>
    </row>
    <row r="754" spans="1:7" ht="15">
      <c r="A754" s="32">
        <v>31945</v>
      </c>
      <c r="B754" s="32" t="s">
        <v>1603</v>
      </c>
      <c r="C754" s="15" t="s">
        <v>1157</v>
      </c>
      <c r="D754" s="32">
        <v>1409</v>
      </c>
      <c r="E754" s="32">
        <v>31945</v>
      </c>
      <c r="F754"/>
      <c r="G754" s="17"/>
    </row>
    <row r="755" spans="1:7" ht="15">
      <c r="A755" s="32">
        <v>31946</v>
      </c>
      <c r="B755" s="32" t="s">
        <v>1604</v>
      </c>
      <c r="C755" s="15" t="s">
        <v>1157</v>
      </c>
      <c r="D755" s="32">
        <v>1564</v>
      </c>
      <c r="E755" s="32">
        <v>31946</v>
      </c>
      <c r="F755"/>
      <c r="G755" s="17"/>
    </row>
    <row r="756" spans="1:7" ht="15">
      <c r="A756" s="32">
        <v>31947</v>
      </c>
      <c r="B756" s="32" t="s">
        <v>1605</v>
      </c>
      <c r="C756" s="15" t="s">
        <v>1157</v>
      </c>
      <c r="D756" s="32">
        <v>6557</v>
      </c>
      <c r="E756" s="32">
        <v>31947</v>
      </c>
      <c r="F756"/>
      <c r="G756" s="17"/>
    </row>
    <row r="757" spans="1:7" ht="15">
      <c r="A757" s="32">
        <v>31948</v>
      </c>
      <c r="B757" s="32" t="s">
        <v>1606</v>
      </c>
      <c r="C757" s="15" t="s">
        <v>1157</v>
      </c>
      <c r="D757" s="32">
        <v>2436</v>
      </c>
      <c r="E757" s="32">
        <v>31948</v>
      </c>
      <c r="F757"/>
      <c r="G757" s="17"/>
    </row>
    <row r="758" spans="1:7" ht="15">
      <c r="A758" s="32">
        <v>31949</v>
      </c>
      <c r="B758" s="32" t="s">
        <v>1607</v>
      </c>
      <c r="C758" s="15" t="s">
        <v>1157</v>
      </c>
      <c r="D758" s="32">
        <v>5172</v>
      </c>
      <c r="E758" s="32">
        <v>31949</v>
      </c>
      <c r="F758"/>
      <c r="G758" s="17"/>
    </row>
    <row r="759" spans="1:7" ht="15">
      <c r="A759" s="32">
        <v>31950</v>
      </c>
      <c r="B759" s="32" t="s">
        <v>1608</v>
      </c>
      <c r="C759" s="15" t="s">
        <v>1157</v>
      </c>
      <c r="D759" s="32">
        <v>3665</v>
      </c>
      <c r="E759" s="32">
        <v>31950</v>
      </c>
      <c r="F759"/>
      <c r="G759" s="17"/>
    </row>
    <row r="760" spans="1:7" ht="15">
      <c r="A760" s="32">
        <v>31951</v>
      </c>
      <c r="B760" s="32" t="s">
        <v>1609</v>
      </c>
      <c r="C760" s="15" t="s">
        <v>1157</v>
      </c>
      <c r="D760" s="32">
        <v>7932</v>
      </c>
      <c r="E760" s="32">
        <v>31951</v>
      </c>
      <c r="F760"/>
      <c r="G760" s="17"/>
    </row>
    <row r="761" spans="1:7" ht="15">
      <c r="A761" s="32">
        <v>31952</v>
      </c>
      <c r="B761" s="32" t="s">
        <v>1610</v>
      </c>
      <c r="C761" s="15" t="s">
        <v>1157</v>
      </c>
      <c r="D761" s="32">
        <v>9970</v>
      </c>
      <c r="E761" s="32">
        <v>31952</v>
      </c>
      <c r="F761"/>
      <c r="G761" s="17"/>
    </row>
    <row r="762" spans="1:7" ht="15">
      <c r="A762" s="32">
        <v>31953</v>
      </c>
      <c r="B762" s="32" t="s">
        <v>1611</v>
      </c>
      <c r="C762" s="15" t="s">
        <v>1157</v>
      </c>
      <c r="D762" s="32">
        <v>2938</v>
      </c>
      <c r="E762" s="32">
        <v>31953</v>
      </c>
      <c r="F762"/>
      <c r="G762" s="17"/>
    </row>
    <row r="763" spans="1:7" ht="15">
      <c r="A763" s="32">
        <v>31954</v>
      </c>
      <c r="B763" s="32" t="s">
        <v>1612</v>
      </c>
      <c r="C763" s="15" t="s">
        <v>1157</v>
      </c>
      <c r="D763" s="32">
        <v>1805</v>
      </c>
      <c r="E763" s="32">
        <v>31954</v>
      </c>
      <c r="F763"/>
      <c r="G763" s="17"/>
    </row>
    <row r="764" spans="1:7" ht="15">
      <c r="A764" s="32">
        <v>32001</v>
      </c>
      <c r="B764" s="32" t="s">
        <v>1613</v>
      </c>
      <c r="C764" s="15" t="s">
        <v>1157</v>
      </c>
      <c r="D764" s="32">
        <v>2879</v>
      </c>
      <c r="E764" s="32">
        <v>32001</v>
      </c>
      <c r="F764"/>
      <c r="G764" s="17"/>
    </row>
    <row r="765" spans="1:7" ht="15">
      <c r="A765" s="32">
        <v>32002</v>
      </c>
      <c r="B765" s="32" t="s">
        <v>1614</v>
      </c>
      <c r="C765" s="15" t="s">
        <v>1157</v>
      </c>
      <c r="D765" s="32">
        <v>2040</v>
      </c>
      <c r="E765" s="32">
        <v>32002</v>
      </c>
      <c r="F765"/>
      <c r="G765" s="17"/>
    </row>
    <row r="766" spans="1:7" ht="15">
      <c r="A766" s="32">
        <v>32003</v>
      </c>
      <c r="B766" s="32" t="s">
        <v>1615</v>
      </c>
      <c r="C766" s="15" t="s">
        <v>1157</v>
      </c>
      <c r="D766" s="32">
        <v>1985</v>
      </c>
      <c r="E766" s="32">
        <v>32003</v>
      </c>
      <c r="F766"/>
      <c r="G766" s="17"/>
    </row>
    <row r="767" spans="1:7" ht="15">
      <c r="A767" s="32">
        <v>32004</v>
      </c>
      <c r="B767" s="32" t="s">
        <v>1616</v>
      </c>
      <c r="C767" s="15" t="s">
        <v>1157</v>
      </c>
      <c r="D767" s="32">
        <v>1493</v>
      </c>
      <c r="E767" s="32">
        <v>32004</v>
      </c>
      <c r="F767"/>
      <c r="G767" s="17"/>
    </row>
    <row r="768" spans="1:7" ht="15">
      <c r="A768" s="32">
        <v>32005</v>
      </c>
      <c r="B768" s="32" t="s">
        <v>1617</v>
      </c>
      <c r="C768" s="15" t="s">
        <v>1157</v>
      </c>
      <c r="D768" s="32">
        <v>1758</v>
      </c>
      <c r="E768" s="32">
        <v>32005</v>
      </c>
      <c r="F768"/>
      <c r="G768" s="17"/>
    </row>
    <row r="769" spans="1:7" ht="15">
      <c r="A769" s="32">
        <v>32006</v>
      </c>
      <c r="B769" s="32" t="s">
        <v>1618</v>
      </c>
      <c r="C769" s="15" t="s">
        <v>1157</v>
      </c>
      <c r="D769" s="32">
        <v>3015</v>
      </c>
      <c r="E769" s="32">
        <v>32006</v>
      </c>
      <c r="F769"/>
      <c r="G769" s="17"/>
    </row>
    <row r="770" spans="1:7" ht="15">
      <c r="A770" s="32">
        <v>32007</v>
      </c>
      <c r="B770" s="32" t="s">
        <v>1619</v>
      </c>
      <c r="C770" s="15" t="s">
        <v>1157</v>
      </c>
      <c r="D770" s="32">
        <v>271</v>
      </c>
      <c r="E770" s="32">
        <v>32007</v>
      </c>
      <c r="F770"/>
      <c r="G770" s="17"/>
    </row>
    <row r="771" spans="1:7" ht="15">
      <c r="A771" s="32">
        <v>32008</v>
      </c>
      <c r="B771" s="32" t="s">
        <v>1620</v>
      </c>
      <c r="C771" s="15" t="s">
        <v>1157</v>
      </c>
      <c r="D771" s="32">
        <v>5359</v>
      </c>
      <c r="E771" s="32">
        <v>32008</v>
      </c>
      <c r="F771"/>
      <c r="G771" s="17"/>
    </row>
    <row r="772" spans="1:7" ht="15">
      <c r="A772" s="32">
        <v>32009</v>
      </c>
      <c r="B772" s="32" t="s">
        <v>1621</v>
      </c>
      <c r="C772" s="15" t="s">
        <v>1157</v>
      </c>
      <c r="D772" s="32">
        <v>1826</v>
      </c>
      <c r="E772" s="32">
        <v>32009</v>
      </c>
      <c r="F772"/>
      <c r="G772" s="17"/>
    </row>
    <row r="773" spans="1:7" ht="15">
      <c r="A773" s="32">
        <v>32010</v>
      </c>
      <c r="B773" s="32" t="s">
        <v>1622</v>
      </c>
      <c r="C773" s="15" t="s">
        <v>1157</v>
      </c>
      <c r="D773" s="32">
        <v>1040</v>
      </c>
      <c r="E773" s="32">
        <v>32010</v>
      </c>
      <c r="F773"/>
      <c r="G773" s="17"/>
    </row>
    <row r="774" spans="1:7" ht="15">
      <c r="A774" s="32">
        <v>32011</v>
      </c>
      <c r="B774" s="32" t="s">
        <v>1623</v>
      </c>
      <c r="C774" s="15" t="s">
        <v>1157</v>
      </c>
      <c r="D774" s="32">
        <v>1132</v>
      </c>
      <c r="E774" s="32">
        <v>32011</v>
      </c>
      <c r="F774"/>
      <c r="G774" s="17"/>
    </row>
    <row r="775" spans="1:7" ht="15">
      <c r="A775" s="32">
        <v>32012</v>
      </c>
      <c r="B775" s="32" t="s">
        <v>1624</v>
      </c>
      <c r="C775" s="15" t="s">
        <v>1157</v>
      </c>
      <c r="D775" s="32">
        <v>1310</v>
      </c>
      <c r="E775" s="32">
        <v>32012</v>
      </c>
      <c r="F775"/>
      <c r="G775" s="17"/>
    </row>
    <row r="776" spans="1:7" ht="15">
      <c r="A776" s="32">
        <v>32013</v>
      </c>
      <c r="B776" s="32" t="s">
        <v>1625</v>
      </c>
      <c r="C776" s="15" t="s">
        <v>1157</v>
      </c>
      <c r="D776" s="32">
        <v>4198</v>
      </c>
      <c r="E776" s="32">
        <v>32013</v>
      </c>
      <c r="F776"/>
      <c r="G776" s="17"/>
    </row>
    <row r="777" spans="1:7" ht="15">
      <c r="A777" s="32">
        <v>32014</v>
      </c>
      <c r="B777" s="32" t="s">
        <v>1626</v>
      </c>
      <c r="C777" s="15" t="s">
        <v>1157</v>
      </c>
      <c r="D777" s="32">
        <v>2292</v>
      </c>
      <c r="E777" s="32">
        <v>32014</v>
      </c>
      <c r="F777"/>
      <c r="G777" s="17"/>
    </row>
    <row r="778" spans="1:7" ht="15">
      <c r="A778" s="32">
        <v>32015</v>
      </c>
      <c r="B778" s="32" t="s">
        <v>1627</v>
      </c>
      <c r="C778" s="15" t="s">
        <v>1157</v>
      </c>
      <c r="D778" s="32">
        <v>1370</v>
      </c>
      <c r="E778" s="32">
        <v>32015</v>
      </c>
      <c r="F778"/>
      <c r="G778" s="17"/>
    </row>
    <row r="779" spans="1:7" ht="15">
      <c r="A779" s="32">
        <v>32016</v>
      </c>
      <c r="B779" s="32" t="s">
        <v>1628</v>
      </c>
      <c r="C779" s="15" t="s">
        <v>1157</v>
      </c>
      <c r="D779" s="32">
        <v>4850</v>
      </c>
      <c r="E779" s="32">
        <v>32016</v>
      </c>
      <c r="F779"/>
      <c r="G779" s="17"/>
    </row>
    <row r="780" spans="1:7" ht="15">
      <c r="A780" s="32">
        <v>32017</v>
      </c>
      <c r="B780" s="32" t="s">
        <v>1629</v>
      </c>
      <c r="C780" s="15" t="s">
        <v>1157</v>
      </c>
      <c r="D780" s="32">
        <v>3391</v>
      </c>
      <c r="E780" s="32">
        <v>32017</v>
      </c>
      <c r="F780"/>
      <c r="G780" s="17"/>
    </row>
    <row r="781" spans="1:7" ht="15">
      <c r="A781" s="32">
        <v>32018</v>
      </c>
      <c r="B781" s="32" t="s">
        <v>1630</v>
      </c>
      <c r="C781" s="15" t="s">
        <v>1157</v>
      </c>
      <c r="D781" s="32">
        <v>1767</v>
      </c>
      <c r="E781" s="32">
        <v>32018</v>
      </c>
      <c r="F781"/>
      <c r="G781" s="17"/>
    </row>
    <row r="782" spans="1:7" ht="15">
      <c r="A782" s="32">
        <v>32101</v>
      </c>
      <c r="B782" s="32" t="s">
        <v>1631</v>
      </c>
      <c r="C782" s="15" t="s">
        <v>1157</v>
      </c>
      <c r="D782" s="32">
        <v>2503</v>
      </c>
      <c r="E782" s="32">
        <v>32101</v>
      </c>
      <c r="F782"/>
      <c r="G782" s="17"/>
    </row>
    <row r="783" spans="1:7" ht="15">
      <c r="A783" s="32">
        <v>32104</v>
      </c>
      <c r="B783" s="32" t="s">
        <v>1632</v>
      </c>
      <c r="C783" s="15" t="s">
        <v>1157</v>
      </c>
      <c r="D783" s="32">
        <v>3493</v>
      </c>
      <c r="E783" s="32">
        <v>32104</v>
      </c>
      <c r="F783"/>
      <c r="G783" s="17"/>
    </row>
    <row r="784" spans="1:7" ht="15">
      <c r="A784" s="32">
        <v>32106</v>
      </c>
      <c r="B784" s="32" t="s">
        <v>1633</v>
      </c>
      <c r="C784" s="15" t="s">
        <v>1157</v>
      </c>
      <c r="D784" s="32">
        <v>2547</v>
      </c>
      <c r="E784" s="32">
        <v>32106</v>
      </c>
      <c r="F784"/>
      <c r="G784" s="17"/>
    </row>
    <row r="785" spans="1:7" ht="15">
      <c r="A785" s="32">
        <v>32107</v>
      </c>
      <c r="B785" s="32" t="s">
        <v>1634</v>
      </c>
      <c r="C785" s="15" t="s">
        <v>1157</v>
      </c>
      <c r="D785" s="32">
        <v>3329</v>
      </c>
      <c r="E785" s="32">
        <v>32107</v>
      </c>
      <c r="F785"/>
      <c r="G785" s="17"/>
    </row>
    <row r="786" spans="1:7" ht="15">
      <c r="A786" s="32">
        <v>32109</v>
      </c>
      <c r="B786" s="32" t="s">
        <v>1635</v>
      </c>
      <c r="C786" s="15" t="s">
        <v>1157</v>
      </c>
      <c r="D786" s="32">
        <v>975</v>
      </c>
      <c r="E786" s="32">
        <v>32109</v>
      </c>
      <c r="F786"/>
      <c r="G786" s="17"/>
    </row>
    <row r="787" spans="1:7" ht="15">
      <c r="A787" s="32">
        <v>32110</v>
      </c>
      <c r="B787" s="32" t="s">
        <v>1636</v>
      </c>
      <c r="C787" s="15" t="s">
        <v>1157</v>
      </c>
      <c r="D787" s="32">
        <v>3366</v>
      </c>
      <c r="E787" s="32">
        <v>32110</v>
      </c>
      <c r="F787"/>
      <c r="G787" s="17"/>
    </row>
    <row r="788" spans="1:7" ht="15">
      <c r="A788" s="32">
        <v>32112</v>
      </c>
      <c r="B788" s="32" t="s">
        <v>1637</v>
      </c>
      <c r="C788" s="15" t="s">
        <v>1157</v>
      </c>
      <c r="D788" s="32">
        <v>2378</v>
      </c>
      <c r="E788" s="32">
        <v>32112</v>
      </c>
      <c r="F788"/>
      <c r="G788" s="17"/>
    </row>
    <row r="789" spans="1:7" ht="15">
      <c r="A789" s="32">
        <v>32114</v>
      </c>
      <c r="B789" s="32" t="s">
        <v>1638</v>
      </c>
      <c r="C789" s="15" t="s">
        <v>1157</v>
      </c>
      <c r="D789" s="32">
        <v>3840</v>
      </c>
      <c r="E789" s="32">
        <v>32114</v>
      </c>
      <c r="F789"/>
      <c r="G789" s="17"/>
    </row>
    <row r="790" spans="1:7" ht="15">
      <c r="A790" s="32">
        <v>32115</v>
      </c>
      <c r="B790" s="32" t="s">
        <v>1639</v>
      </c>
      <c r="C790" s="15" t="s">
        <v>1157</v>
      </c>
      <c r="D790" s="32">
        <v>1438</v>
      </c>
      <c r="E790" s="32">
        <v>32115</v>
      </c>
      <c r="F790"/>
      <c r="G790" s="17"/>
    </row>
    <row r="791" spans="1:7" ht="15">
      <c r="A791" s="32">
        <v>32116</v>
      </c>
      <c r="B791" s="32" t="s">
        <v>1640</v>
      </c>
      <c r="C791" s="15" t="s">
        <v>1157</v>
      </c>
      <c r="D791" s="32">
        <v>2521</v>
      </c>
      <c r="E791" s="32">
        <v>32116</v>
      </c>
      <c r="F791"/>
      <c r="G791" s="17"/>
    </row>
    <row r="792" spans="1:7" ht="15">
      <c r="A792" s="32">
        <v>32119</v>
      </c>
      <c r="B792" s="32" t="s">
        <v>1641</v>
      </c>
      <c r="C792" s="15" t="s">
        <v>1157</v>
      </c>
      <c r="D792" s="32">
        <v>2554</v>
      </c>
      <c r="E792" s="32">
        <v>32119</v>
      </c>
      <c r="F792"/>
      <c r="G792" s="17"/>
    </row>
    <row r="793" spans="1:7" ht="15">
      <c r="A793" s="32">
        <v>32120</v>
      </c>
      <c r="B793" s="32" t="s">
        <v>1642</v>
      </c>
      <c r="C793" s="15" t="s">
        <v>1157</v>
      </c>
      <c r="D793" s="32">
        <v>4373</v>
      </c>
      <c r="E793" s="32">
        <v>32120</v>
      </c>
      <c r="F793"/>
      <c r="G793" s="17"/>
    </row>
    <row r="794" spans="1:7" ht="15">
      <c r="A794" s="32">
        <v>32131</v>
      </c>
      <c r="B794" s="32" t="s">
        <v>1643</v>
      </c>
      <c r="C794" s="15" t="s">
        <v>1157</v>
      </c>
      <c r="D794" s="32">
        <v>7813</v>
      </c>
      <c r="E794" s="32">
        <v>32131</v>
      </c>
      <c r="F794"/>
      <c r="G794" s="17"/>
    </row>
    <row r="795" spans="1:7" ht="15">
      <c r="A795" s="32">
        <v>32132</v>
      </c>
      <c r="B795" s="32" t="s">
        <v>1644</v>
      </c>
      <c r="C795" s="15" t="s">
        <v>1157</v>
      </c>
      <c r="D795" s="32">
        <v>2458</v>
      </c>
      <c r="E795" s="32">
        <v>32132</v>
      </c>
      <c r="F795"/>
      <c r="G795" s="17"/>
    </row>
    <row r="796" spans="1:7" ht="15">
      <c r="A796" s="32">
        <v>32134</v>
      </c>
      <c r="B796" s="32" t="s">
        <v>1645</v>
      </c>
      <c r="C796" s="15" t="s">
        <v>1157</v>
      </c>
      <c r="D796" s="32">
        <v>3299</v>
      </c>
      <c r="E796" s="32">
        <v>32134</v>
      </c>
      <c r="F796"/>
      <c r="G796" s="17"/>
    </row>
    <row r="797" spans="1:7" ht="15">
      <c r="A797" s="32">
        <v>32135</v>
      </c>
      <c r="B797" s="32" t="s">
        <v>1646</v>
      </c>
      <c r="C797" s="15" t="s">
        <v>1157</v>
      </c>
      <c r="D797" s="32">
        <v>16951</v>
      </c>
      <c r="E797" s="32">
        <v>32135</v>
      </c>
      <c r="F797"/>
      <c r="G797" s="17"/>
    </row>
    <row r="798" spans="1:7" ht="15">
      <c r="A798" s="32">
        <v>32139</v>
      </c>
      <c r="B798" s="32" t="s">
        <v>1647</v>
      </c>
      <c r="C798" s="15" t="s">
        <v>1157</v>
      </c>
      <c r="D798" s="32">
        <v>1641</v>
      </c>
      <c r="E798" s="32">
        <v>32139</v>
      </c>
      <c r="F798"/>
      <c r="G798" s="17"/>
    </row>
    <row r="799" spans="1:7" ht="15">
      <c r="A799" s="32">
        <v>32140</v>
      </c>
      <c r="B799" s="32" t="s">
        <v>1648</v>
      </c>
      <c r="C799" s="15" t="s">
        <v>1157</v>
      </c>
      <c r="D799" s="32">
        <v>2299</v>
      </c>
      <c r="E799" s="32">
        <v>32140</v>
      </c>
      <c r="F799"/>
      <c r="G799" s="17"/>
    </row>
    <row r="800" spans="1:7" ht="15">
      <c r="A800" s="32">
        <v>32141</v>
      </c>
      <c r="B800" s="32" t="s">
        <v>1649</v>
      </c>
      <c r="C800" s="15" t="s">
        <v>1157</v>
      </c>
      <c r="D800" s="32">
        <v>4190</v>
      </c>
      <c r="E800" s="32">
        <v>32141</v>
      </c>
      <c r="F800"/>
      <c r="G800" s="17"/>
    </row>
    <row r="801" spans="1:7" ht="15">
      <c r="A801" s="32">
        <v>32142</v>
      </c>
      <c r="B801" s="32" t="s">
        <v>1650</v>
      </c>
      <c r="C801" s="15" t="s">
        <v>1157</v>
      </c>
      <c r="D801" s="32">
        <v>7956</v>
      </c>
      <c r="E801" s="32">
        <v>32142</v>
      </c>
      <c r="F801"/>
      <c r="G801" s="17"/>
    </row>
    <row r="802" spans="1:7" ht="15">
      <c r="A802" s="32">
        <v>32143</v>
      </c>
      <c r="B802" s="32" t="s">
        <v>1651</v>
      </c>
      <c r="C802" s="15" t="s">
        <v>1157</v>
      </c>
      <c r="D802" s="32">
        <v>1688</v>
      </c>
      <c r="E802" s="32">
        <v>32143</v>
      </c>
      <c r="F802"/>
      <c r="G802" s="17"/>
    </row>
    <row r="803" spans="1:7" ht="15">
      <c r="A803" s="32">
        <v>32144</v>
      </c>
      <c r="B803" s="32" t="s">
        <v>1652</v>
      </c>
      <c r="C803" s="15" t="s">
        <v>1157</v>
      </c>
      <c r="D803" s="32">
        <v>28152</v>
      </c>
      <c r="E803" s="32">
        <v>32144</v>
      </c>
      <c r="F803"/>
      <c r="G803" s="17"/>
    </row>
    <row r="804" spans="1:7" ht="15">
      <c r="A804" s="32">
        <v>32202</v>
      </c>
      <c r="B804" s="32" t="s">
        <v>1653</v>
      </c>
      <c r="C804" s="15" t="s">
        <v>1157</v>
      </c>
      <c r="D804" s="32">
        <v>1024</v>
      </c>
      <c r="E804" s="32">
        <v>32202</v>
      </c>
      <c r="F804"/>
      <c r="G804" s="17"/>
    </row>
    <row r="805" spans="1:7" ht="15">
      <c r="A805" s="32">
        <v>32203</v>
      </c>
      <c r="B805" s="32" t="s">
        <v>1654</v>
      </c>
      <c r="C805" s="15" t="s">
        <v>1157</v>
      </c>
      <c r="D805" s="32">
        <v>1531</v>
      </c>
      <c r="E805" s="32">
        <v>32203</v>
      </c>
      <c r="F805"/>
      <c r="G805" s="17"/>
    </row>
    <row r="806" spans="1:7" ht="15">
      <c r="A806" s="32">
        <v>32206</v>
      </c>
      <c r="B806" s="32" t="s">
        <v>1655</v>
      </c>
      <c r="C806" s="15" t="s">
        <v>1157</v>
      </c>
      <c r="D806" s="32">
        <v>1152</v>
      </c>
      <c r="E806" s="32">
        <v>32206</v>
      </c>
      <c r="F806"/>
      <c r="G806" s="17"/>
    </row>
    <row r="807" spans="1:7" ht="15">
      <c r="A807" s="32">
        <v>32207</v>
      </c>
      <c r="B807" s="32" t="s">
        <v>1656</v>
      </c>
      <c r="C807" s="15" t="s">
        <v>1157</v>
      </c>
      <c r="D807" s="32">
        <v>2583</v>
      </c>
      <c r="E807" s="32">
        <v>32207</v>
      </c>
      <c r="F807"/>
      <c r="G807" s="17"/>
    </row>
    <row r="808" spans="1:7" ht="15">
      <c r="A808" s="32">
        <v>32209</v>
      </c>
      <c r="B808" s="32" t="s">
        <v>1657</v>
      </c>
      <c r="C808" s="15" t="s">
        <v>1157</v>
      </c>
      <c r="D808" s="32">
        <v>1449</v>
      </c>
      <c r="E808" s="32">
        <v>32209</v>
      </c>
      <c r="F808"/>
      <c r="G808" s="17"/>
    </row>
    <row r="809" spans="1:7" ht="15">
      <c r="A809" s="32">
        <v>32210</v>
      </c>
      <c r="B809" s="32" t="s">
        <v>1658</v>
      </c>
      <c r="C809" s="15" t="s">
        <v>1157</v>
      </c>
      <c r="D809" s="32">
        <v>1074</v>
      </c>
      <c r="E809" s="32">
        <v>32210</v>
      </c>
      <c r="F809"/>
      <c r="G809" s="17"/>
    </row>
    <row r="810" spans="1:7" ht="15">
      <c r="A810" s="32">
        <v>32212</v>
      </c>
      <c r="B810" s="32" t="s">
        <v>1659</v>
      </c>
      <c r="C810" s="15" t="s">
        <v>1157</v>
      </c>
      <c r="D810" s="32">
        <v>882</v>
      </c>
      <c r="E810" s="32">
        <v>32212</v>
      </c>
      <c r="F810"/>
      <c r="G810" s="17"/>
    </row>
    <row r="811" spans="1:7" ht="15">
      <c r="A811" s="32">
        <v>32214</v>
      </c>
      <c r="B811" s="32" t="s">
        <v>1660</v>
      </c>
      <c r="C811" s="15" t="s">
        <v>1157</v>
      </c>
      <c r="D811" s="32">
        <v>904</v>
      </c>
      <c r="E811" s="32">
        <v>32214</v>
      </c>
      <c r="F811"/>
      <c r="G811" s="17"/>
    </row>
    <row r="812" spans="1:7" ht="15">
      <c r="A812" s="32">
        <v>32216</v>
      </c>
      <c r="B812" s="32" t="s">
        <v>1661</v>
      </c>
      <c r="C812" s="15" t="s">
        <v>1157</v>
      </c>
      <c r="D812" s="32">
        <v>2623</v>
      </c>
      <c r="E812" s="32">
        <v>32216</v>
      </c>
      <c r="F812"/>
      <c r="G812" s="17"/>
    </row>
    <row r="813" spans="1:7" ht="15">
      <c r="A813" s="32">
        <v>32217</v>
      </c>
      <c r="B813" s="32" t="s">
        <v>1662</v>
      </c>
      <c r="C813" s="15" t="s">
        <v>1157</v>
      </c>
      <c r="D813" s="32">
        <v>1472</v>
      </c>
      <c r="E813" s="32">
        <v>32217</v>
      </c>
      <c r="F813"/>
      <c r="G813" s="17"/>
    </row>
    <row r="814" spans="1:7" ht="15">
      <c r="A814" s="32">
        <v>32219</v>
      </c>
      <c r="B814" s="32" t="s">
        <v>1663</v>
      </c>
      <c r="C814" s="15" t="s">
        <v>1157</v>
      </c>
      <c r="D814" s="32">
        <v>2693</v>
      </c>
      <c r="E814" s="32">
        <v>32219</v>
      </c>
      <c r="F814"/>
      <c r="G814" s="17"/>
    </row>
    <row r="815" spans="1:7" ht="15">
      <c r="A815" s="32">
        <v>32220</v>
      </c>
      <c r="B815" s="32" t="s">
        <v>1664</v>
      </c>
      <c r="C815" s="15" t="s">
        <v>1157</v>
      </c>
      <c r="D815" s="32">
        <v>5236</v>
      </c>
      <c r="E815" s="32">
        <v>32220</v>
      </c>
      <c r="F815"/>
      <c r="G815" s="17"/>
    </row>
    <row r="816" spans="1:7" ht="15">
      <c r="A816" s="32">
        <v>32221</v>
      </c>
      <c r="B816" s="32" t="s">
        <v>1665</v>
      </c>
      <c r="C816" s="15" t="s">
        <v>1157</v>
      </c>
      <c r="D816" s="32">
        <v>1287</v>
      </c>
      <c r="E816" s="32">
        <v>32221</v>
      </c>
      <c r="F816"/>
      <c r="G816" s="17"/>
    </row>
    <row r="817" spans="1:7" ht="15">
      <c r="A817" s="32">
        <v>32222</v>
      </c>
      <c r="B817" s="32" t="s">
        <v>1666</v>
      </c>
      <c r="C817" s="15" t="s">
        <v>1157</v>
      </c>
      <c r="D817" s="32">
        <v>484</v>
      </c>
      <c r="E817" s="32">
        <v>32222</v>
      </c>
      <c r="F817"/>
      <c r="G817" s="17"/>
    </row>
    <row r="818" spans="1:7" ht="15">
      <c r="A818" s="32">
        <v>32223</v>
      </c>
      <c r="B818" s="32" t="s">
        <v>1667</v>
      </c>
      <c r="C818" s="15" t="s">
        <v>1157</v>
      </c>
      <c r="D818" s="32">
        <v>956</v>
      </c>
      <c r="E818" s="32">
        <v>32223</v>
      </c>
      <c r="F818"/>
      <c r="G818" s="17"/>
    </row>
    <row r="819" spans="1:7" ht="15">
      <c r="A819" s="32">
        <v>32301</v>
      </c>
      <c r="B819" s="32" t="s">
        <v>1668</v>
      </c>
      <c r="C819" s="15" t="s">
        <v>1157</v>
      </c>
      <c r="D819" s="32">
        <v>3532</v>
      </c>
      <c r="E819" s="32">
        <v>32301</v>
      </c>
      <c r="F819"/>
      <c r="G819" s="17"/>
    </row>
    <row r="820" spans="1:7" ht="15">
      <c r="A820" s="32">
        <v>32302</v>
      </c>
      <c r="B820" s="32" t="s">
        <v>1669</v>
      </c>
      <c r="C820" s="15" t="s">
        <v>1157</v>
      </c>
      <c r="D820" s="32">
        <v>738</v>
      </c>
      <c r="E820" s="32">
        <v>32302</v>
      </c>
      <c r="F820"/>
      <c r="G820" s="17"/>
    </row>
    <row r="821" spans="1:7" ht="15">
      <c r="A821" s="32">
        <v>32304</v>
      </c>
      <c r="B821" s="32" t="s">
        <v>1670</v>
      </c>
      <c r="C821" s="15" t="s">
        <v>1157</v>
      </c>
      <c r="D821" s="32">
        <v>3255</v>
      </c>
      <c r="E821" s="32">
        <v>32304</v>
      </c>
      <c r="F821"/>
      <c r="G821" s="17"/>
    </row>
    <row r="822" spans="1:7" ht="15">
      <c r="A822" s="32">
        <v>32305</v>
      </c>
      <c r="B822" s="32" t="s">
        <v>1671</v>
      </c>
      <c r="C822" s="15" t="s">
        <v>1157</v>
      </c>
      <c r="D822" s="32">
        <v>5096</v>
      </c>
      <c r="E822" s="32">
        <v>32305</v>
      </c>
      <c r="F822"/>
      <c r="G822" s="17"/>
    </row>
    <row r="823" spans="1:7" ht="15">
      <c r="A823" s="32">
        <v>32306</v>
      </c>
      <c r="B823" s="32" t="s">
        <v>1672</v>
      </c>
      <c r="C823" s="15" t="s">
        <v>1157</v>
      </c>
      <c r="D823" s="32">
        <v>3312</v>
      </c>
      <c r="E823" s="32">
        <v>32306</v>
      </c>
      <c r="F823"/>
      <c r="G823" s="17"/>
    </row>
    <row r="824" spans="1:7" ht="15">
      <c r="A824" s="32">
        <v>32307</v>
      </c>
      <c r="B824" s="32" t="s">
        <v>1673</v>
      </c>
      <c r="C824" s="15" t="s">
        <v>1157</v>
      </c>
      <c r="D824" s="32">
        <v>4575</v>
      </c>
      <c r="E824" s="32">
        <v>32307</v>
      </c>
      <c r="F824"/>
      <c r="G824" s="17"/>
    </row>
    <row r="825" spans="1:7" ht="15">
      <c r="A825" s="32">
        <v>32308</v>
      </c>
      <c r="B825" s="32" t="s">
        <v>1674</v>
      </c>
      <c r="C825" s="15" t="s">
        <v>1157</v>
      </c>
      <c r="D825" s="32">
        <v>1256</v>
      </c>
      <c r="E825" s="32">
        <v>32308</v>
      </c>
      <c r="F825"/>
      <c r="G825" s="17"/>
    </row>
    <row r="826" spans="1:7" ht="15">
      <c r="A826" s="32">
        <v>32309</v>
      </c>
      <c r="B826" s="32" t="s">
        <v>1675</v>
      </c>
      <c r="C826" s="15" t="s">
        <v>1157</v>
      </c>
      <c r="D826" s="32">
        <v>1639</v>
      </c>
      <c r="E826" s="32">
        <v>32309</v>
      </c>
      <c r="F826"/>
      <c r="G826" s="17"/>
    </row>
    <row r="827" spans="1:7" ht="15">
      <c r="A827" s="32">
        <v>32310</v>
      </c>
      <c r="B827" s="32" t="s">
        <v>1676</v>
      </c>
      <c r="C827" s="15" t="s">
        <v>1157</v>
      </c>
      <c r="D827" s="32">
        <v>982</v>
      </c>
      <c r="E827" s="32">
        <v>32310</v>
      </c>
      <c r="F827"/>
      <c r="G827" s="17"/>
    </row>
    <row r="828" spans="1:7" ht="15">
      <c r="A828" s="32">
        <v>32311</v>
      </c>
      <c r="B828" s="32" t="s">
        <v>1677</v>
      </c>
      <c r="C828" s="15" t="s">
        <v>1157</v>
      </c>
      <c r="D828" s="32">
        <v>1457</v>
      </c>
      <c r="E828" s="32">
        <v>32311</v>
      </c>
      <c r="F828"/>
      <c r="G828" s="17"/>
    </row>
    <row r="829" spans="1:7" ht="15">
      <c r="A829" s="32">
        <v>32312</v>
      </c>
      <c r="B829" s="32" t="s">
        <v>1678</v>
      </c>
      <c r="C829" s="15" t="s">
        <v>1157</v>
      </c>
      <c r="D829" s="32">
        <v>1014</v>
      </c>
      <c r="E829" s="32">
        <v>32312</v>
      </c>
      <c r="F829"/>
      <c r="G829" s="17"/>
    </row>
    <row r="830" spans="1:7" ht="15">
      <c r="A830" s="32">
        <v>32313</v>
      </c>
      <c r="B830" s="32" t="s">
        <v>1679</v>
      </c>
      <c r="C830" s="15" t="s">
        <v>1157</v>
      </c>
      <c r="D830" s="32">
        <v>3162</v>
      </c>
      <c r="E830" s="32">
        <v>32313</v>
      </c>
      <c r="F830"/>
      <c r="G830" s="17"/>
    </row>
    <row r="831" spans="1:7" ht="15">
      <c r="A831" s="32">
        <v>32314</v>
      </c>
      <c r="B831" s="32" t="s">
        <v>1680</v>
      </c>
      <c r="C831" s="15" t="s">
        <v>1157</v>
      </c>
      <c r="D831" s="32">
        <v>2767</v>
      </c>
      <c r="E831" s="32">
        <v>32314</v>
      </c>
      <c r="F831"/>
      <c r="G831" s="17"/>
    </row>
    <row r="832" spans="1:7" ht="15">
      <c r="A832" s="32">
        <v>32315</v>
      </c>
      <c r="B832" s="32" t="s">
        <v>1681</v>
      </c>
      <c r="C832" s="15" t="s">
        <v>1157</v>
      </c>
      <c r="D832" s="32">
        <v>2398</v>
      </c>
      <c r="E832" s="32">
        <v>32315</v>
      </c>
      <c r="F832"/>
      <c r="G832" s="17"/>
    </row>
    <row r="833" spans="1:7" ht="15">
      <c r="A833" s="32">
        <v>32316</v>
      </c>
      <c r="B833" s="32" t="s">
        <v>1682</v>
      </c>
      <c r="C833" s="15" t="s">
        <v>1157</v>
      </c>
      <c r="D833" s="32">
        <v>4431</v>
      </c>
      <c r="E833" s="32">
        <v>32316</v>
      </c>
      <c r="F833"/>
      <c r="G833" s="17"/>
    </row>
    <row r="834" spans="1:7" ht="15">
      <c r="A834" s="32">
        <v>32317</v>
      </c>
      <c r="B834" s="32" t="s">
        <v>1683</v>
      </c>
      <c r="C834" s="15" t="s">
        <v>1157</v>
      </c>
      <c r="D834" s="32">
        <v>1056</v>
      </c>
      <c r="E834" s="32">
        <v>32317</v>
      </c>
      <c r="F834"/>
      <c r="G834" s="17"/>
    </row>
    <row r="835" spans="1:7" ht="15">
      <c r="A835" s="32">
        <v>32318</v>
      </c>
      <c r="B835" s="32" t="s">
        <v>1684</v>
      </c>
      <c r="C835" s="15" t="s">
        <v>1157</v>
      </c>
      <c r="D835" s="32">
        <v>2947</v>
      </c>
      <c r="E835" s="32">
        <v>32318</v>
      </c>
      <c r="F835"/>
      <c r="G835" s="17"/>
    </row>
    <row r="836" spans="1:7" ht="15">
      <c r="A836" s="32">
        <v>32319</v>
      </c>
      <c r="B836" s="32" t="s">
        <v>1685</v>
      </c>
      <c r="C836" s="15" t="s">
        <v>1157</v>
      </c>
      <c r="D836" s="32">
        <v>3114</v>
      </c>
      <c r="E836" s="32">
        <v>32319</v>
      </c>
      <c r="F836"/>
      <c r="G836" s="17"/>
    </row>
    <row r="837" spans="1:7" ht="15">
      <c r="A837" s="32">
        <v>32320</v>
      </c>
      <c r="B837" s="32" t="s">
        <v>1686</v>
      </c>
      <c r="C837" s="15" t="s">
        <v>1157</v>
      </c>
      <c r="D837" s="32">
        <v>2148</v>
      </c>
      <c r="E837" s="32">
        <v>32320</v>
      </c>
      <c r="F837"/>
      <c r="G837" s="17"/>
    </row>
    <row r="838" spans="1:7" ht="15">
      <c r="A838" s="32">
        <v>32321</v>
      </c>
      <c r="B838" s="32" t="s">
        <v>1687</v>
      </c>
      <c r="C838" s="15" t="s">
        <v>1157</v>
      </c>
      <c r="D838" s="32">
        <v>641</v>
      </c>
      <c r="E838" s="32">
        <v>32321</v>
      </c>
      <c r="F838"/>
      <c r="G838" s="17"/>
    </row>
    <row r="839" spans="1:7" ht="15">
      <c r="A839" s="32">
        <v>32322</v>
      </c>
      <c r="B839" s="32" t="s">
        <v>1688</v>
      </c>
      <c r="C839" s="15" t="s">
        <v>1157</v>
      </c>
      <c r="D839" s="32">
        <v>499</v>
      </c>
      <c r="E839" s="32">
        <v>32322</v>
      </c>
      <c r="F839"/>
      <c r="G839" s="17"/>
    </row>
    <row r="840" spans="1:7" ht="15">
      <c r="A840" s="32">
        <v>32323</v>
      </c>
      <c r="B840" s="32" t="s">
        <v>1689</v>
      </c>
      <c r="C840" s="15" t="s">
        <v>1157</v>
      </c>
      <c r="D840" s="32">
        <v>2547</v>
      </c>
      <c r="E840" s="32">
        <v>32323</v>
      </c>
      <c r="F840"/>
      <c r="G840" s="17"/>
    </row>
    <row r="841" spans="1:7" ht="15">
      <c r="A841" s="32">
        <v>32324</v>
      </c>
      <c r="B841" s="32" t="s">
        <v>1690</v>
      </c>
      <c r="C841" s="15" t="s">
        <v>1157</v>
      </c>
      <c r="D841" s="32">
        <v>425</v>
      </c>
      <c r="E841" s="32">
        <v>32324</v>
      </c>
      <c r="F841"/>
      <c r="G841" s="17"/>
    </row>
    <row r="842" spans="1:7" ht="15">
      <c r="A842" s="32">
        <v>32325</v>
      </c>
      <c r="B842" s="32" t="s">
        <v>1691</v>
      </c>
      <c r="C842" s="15" t="s">
        <v>1157</v>
      </c>
      <c r="D842" s="32">
        <v>1164</v>
      </c>
      <c r="E842" s="32">
        <v>32325</v>
      </c>
      <c r="F842"/>
      <c r="G842" s="17"/>
    </row>
    <row r="843" spans="1:7" ht="15">
      <c r="A843" s="32">
        <v>32326</v>
      </c>
      <c r="B843" s="32" t="s">
        <v>1692</v>
      </c>
      <c r="C843" s="15" t="s">
        <v>1157</v>
      </c>
      <c r="D843" s="32">
        <v>932</v>
      </c>
      <c r="E843" s="32">
        <v>32326</v>
      </c>
      <c r="F843"/>
      <c r="G843" s="17"/>
    </row>
    <row r="844" spans="1:7" ht="15">
      <c r="A844" s="32">
        <v>32327</v>
      </c>
      <c r="B844" s="32" t="s">
        <v>1693</v>
      </c>
      <c r="C844" s="15" t="s">
        <v>1157</v>
      </c>
      <c r="D844" s="32">
        <v>5477</v>
      </c>
      <c r="E844" s="32">
        <v>32327</v>
      </c>
      <c r="F844"/>
      <c r="G844" s="17"/>
    </row>
    <row r="845" spans="1:7" ht="15">
      <c r="A845" s="32">
        <v>32330</v>
      </c>
      <c r="B845" s="32" t="s">
        <v>1694</v>
      </c>
      <c r="C845" s="15" t="s">
        <v>1157</v>
      </c>
      <c r="D845" s="32">
        <v>4254</v>
      </c>
      <c r="E845" s="32">
        <v>32330</v>
      </c>
      <c r="F845"/>
      <c r="G845" s="17"/>
    </row>
    <row r="846" spans="1:7" ht="15">
      <c r="A846" s="32">
        <v>32331</v>
      </c>
      <c r="B846" s="32" t="s">
        <v>1695</v>
      </c>
      <c r="C846" s="15" t="s">
        <v>1157</v>
      </c>
      <c r="D846" s="32">
        <v>1474</v>
      </c>
      <c r="E846" s="32">
        <v>32331</v>
      </c>
      <c r="F846"/>
      <c r="G846" s="17"/>
    </row>
    <row r="847" spans="1:7" ht="15">
      <c r="A847" s="32">
        <v>32332</v>
      </c>
      <c r="B847" s="32" t="s">
        <v>1696</v>
      </c>
      <c r="C847" s="15" t="s">
        <v>1157</v>
      </c>
      <c r="D847" s="32">
        <v>1993</v>
      </c>
      <c r="E847" s="32">
        <v>32332</v>
      </c>
      <c r="F847"/>
      <c r="G847" s="17"/>
    </row>
    <row r="848" spans="1:7" ht="15">
      <c r="A848" s="32">
        <v>32333</v>
      </c>
      <c r="B848" s="32" t="s">
        <v>1697</v>
      </c>
      <c r="C848" s="15" t="s">
        <v>1157</v>
      </c>
      <c r="D848" s="32">
        <v>1230</v>
      </c>
      <c r="E848" s="32">
        <v>32333</v>
      </c>
      <c r="F848"/>
      <c r="G848" s="17"/>
    </row>
    <row r="849" spans="1:7" ht="15">
      <c r="A849" s="32">
        <v>32334</v>
      </c>
      <c r="B849" s="32" t="s">
        <v>1698</v>
      </c>
      <c r="C849" s="15" t="s">
        <v>1157</v>
      </c>
      <c r="D849" s="32">
        <v>1112</v>
      </c>
      <c r="E849" s="32">
        <v>32334</v>
      </c>
      <c r="F849"/>
      <c r="G849" s="17"/>
    </row>
    <row r="850" spans="1:7" ht="15">
      <c r="A850" s="32">
        <v>32335</v>
      </c>
      <c r="B850" s="32" t="s">
        <v>1699</v>
      </c>
      <c r="C850" s="15" t="s">
        <v>1157</v>
      </c>
      <c r="D850" s="32">
        <v>1543</v>
      </c>
      <c r="E850" s="32">
        <v>32335</v>
      </c>
      <c r="F850"/>
      <c r="G850" s="17"/>
    </row>
    <row r="851" spans="1:7" ht="15">
      <c r="A851" s="32">
        <v>32336</v>
      </c>
      <c r="B851" s="32" t="s">
        <v>1700</v>
      </c>
      <c r="C851" s="15" t="s">
        <v>1157</v>
      </c>
      <c r="D851" s="32">
        <v>1859</v>
      </c>
      <c r="E851" s="32">
        <v>32336</v>
      </c>
      <c r="F851"/>
      <c r="G851" s="17"/>
    </row>
    <row r="852" spans="1:7" ht="15">
      <c r="A852" s="32">
        <v>32337</v>
      </c>
      <c r="B852" s="32" t="s">
        <v>1701</v>
      </c>
      <c r="C852" s="15" t="s">
        <v>1157</v>
      </c>
      <c r="D852" s="32">
        <v>5094</v>
      </c>
      <c r="E852" s="32">
        <v>32337</v>
      </c>
      <c r="F852"/>
      <c r="G852" s="17"/>
    </row>
    <row r="853" spans="1:7" ht="15">
      <c r="A853" s="32">
        <v>32338</v>
      </c>
      <c r="B853" s="32" t="s">
        <v>1702</v>
      </c>
      <c r="C853" s="15" t="s">
        <v>1157</v>
      </c>
      <c r="D853" s="32">
        <v>2080</v>
      </c>
      <c r="E853" s="32">
        <v>32338</v>
      </c>
      <c r="F853"/>
      <c r="G853" s="17"/>
    </row>
    <row r="854" spans="1:7" ht="15">
      <c r="A854" s="32">
        <v>32501</v>
      </c>
      <c r="B854" s="32" t="s">
        <v>1703</v>
      </c>
      <c r="C854" s="15" t="s">
        <v>1157</v>
      </c>
      <c r="D854" s="32">
        <v>1739</v>
      </c>
      <c r="E854" s="32">
        <v>32501</v>
      </c>
      <c r="F854"/>
      <c r="G854" s="17"/>
    </row>
    <row r="855" spans="1:7" ht="15">
      <c r="A855" s="32">
        <v>32502</v>
      </c>
      <c r="B855" s="32" t="s">
        <v>1704</v>
      </c>
      <c r="C855" s="15" t="s">
        <v>1157</v>
      </c>
      <c r="D855" s="32">
        <v>1580</v>
      </c>
      <c r="E855" s="32">
        <v>32502</v>
      </c>
      <c r="F855"/>
      <c r="G855" s="17"/>
    </row>
    <row r="856" spans="1:7" ht="15">
      <c r="A856" s="32">
        <v>32503</v>
      </c>
      <c r="B856" s="32" t="s">
        <v>1705</v>
      </c>
      <c r="C856" s="15" t="s">
        <v>1157</v>
      </c>
      <c r="D856" s="32">
        <v>328</v>
      </c>
      <c r="E856" s="32">
        <v>32503</v>
      </c>
      <c r="F856"/>
      <c r="G856" s="17"/>
    </row>
    <row r="857" spans="1:7" ht="15">
      <c r="A857" s="32">
        <v>32504</v>
      </c>
      <c r="B857" s="32" t="s">
        <v>1706</v>
      </c>
      <c r="C857" s="15" t="s">
        <v>1157</v>
      </c>
      <c r="D857" s="32">
        <v>1246</v>
      </c>
      <c r="E857" s="32">
        <v>32504</v>
      </c>
      <c r="F857"/>
      <c r="G857" s="17"/>
    </row>
    <row r="858" spans="1:7" ht="15">
      <c r="A858" s="32">
        <v>32505</v>
      </c>
      <c r="B858" s="32" t="s">
        <v>1707</v>
      </c>
      <c r="C858" s="15" t="s">
        <v>1157</v>
      </c>
      <c r="D858" s="32">
        <v>1743</v>
      </c>
      <c r="E858" s="32">
        <v>32505</v>
      </c>
      <c r="F858"/>
      <c r="G858" s="17"/>
    </row>
    <row r="859" spans="1:7" ht="15">
      <c r="A859" s="32">
        <v>32506</v>
      </c>
      <c r="B859" s="32" t="s">
        <v>1708</v>
      </c>
      <c r="C859" s="15" t="s">
        <v>1157</v>
      </c>
      <c r="D859" s="32">
        <v>833</v>
      </c>
      <c r="E859" s="32">
        <v>32506</v>
      </c>
      <c r="F859"/>
      <c r="G859" s="17"/>
    </row>
    <row r="860" spans="1:7" ht="15">
      <c r="A860" s="32">
        <v>32508</v>
      </c>
      <c r="B860" s="32" t="s">
        <v>1709</v>
      </c>
      <c r="C860" s="15" t="s">
        <v>1157</v>
      </c>
      <c r="D860" s="32">
        <v>4459</v>
      </c>
      <c r="E860" s="32">
        <v>32508</v>
      </c>
      <c r="F860"/>
      <c r="G860" s="17"/>
    </row>
    <row r="861" spans="1:7" ht="15">
      <c r="A861" s="32">
        <v>32509</v>
      </c>
      <c r="B861" s="32" t="s">
        <v>1710</v>
      </c>
      <c r="C861" s="15" t="s">
        <v>1157</v>
      </c>
      <c r="D861" s="32">
        <v>1317</v>
      </c>
      <c r="E861" s="32">
        <v>32509</v>
      </c>
      <c r="F861"/>
      <c r="G861" s="17"/>
    </row>
    <row r="862" spans="1:7" ht="15">
      <c r="A862" s="32">
        <v>32511</v>
      </c>
      <c r="B862" s="32" t="s">
        <v>1711</v>
      </c>
      <c r="C862" s="15" t="s">
        <v>1157</v>
      </c>
      <c r="D862" s="32">
        <v>511</v>
      </c>
      <c r="E862" s="32">
        <v>32511</v>
      </c>
      <c r="F862"/>
      <c r="G862" s="17"/>
    </row>
    <row r="863" spans="1:7" ht="15">
      <c r="A863" s="32">
        <v>32514</v>
      </c>
      <c r="B863" s="32" t="s">
        <v>1712</v>
      </c>
      <c r="C863" s="15" t="s">
        <v>1157</v>
      </c>
      <c r="D863" s="32">
        <v>621</v>
      </c>
      <c r="E863" s="32">
        <v>32514</v>
      </c>
      <c r="F863"/>
      <c r="G863" s="17"/>
    </row>
    <row r="864" spans="1:7" ht="15">
      <c r="A864" s="32">
        <v>32515</v>
      </c>
      <c r="B864" s="32" t="s">
        <v>1713</v>
      </c>
      <c r="C864" s="15" t="s">
        <v>1157</v>
      </c>
      <c r="D864" s="32">
        <v>1436</v>
      </c>
      <c r="E864" s="32">
        <v>32515</v>
      </c>
      <c r="F864"/>
      <c r="G864" s="17"/>
    </row>
    <row r="865" spans="1:7" ht="15">
      <c r="A865" s="32">
        <v>32516</v>
      </c>
      <c r="B865" s="32" t="s">
        <v>1714</v>
      </c>
      <c r="C865" s="15" t="s">
        <v>1157</v>
      </c>
      <c r="D865" s="32">
        <v>1716</v>
      </c>
      <c r="E865" s="32">
        <v>32516</v>
      </c>
      <c r="F865"/>
      <c r="G865" s="17"/>
    </row>
    <row r="866" spans="1:7" ht="15">
      <c r="A866" s="32">
        <v>32517</v>
      </c>
      <c r="B866" s="32" t="s">
        <v>1715</v>
      </c>
      <c r="C866" s="15" t="s">
        <v>1157</v>
      </c>
      <c r="D866" s="32">
        <v>1050</v>
      </c>
      <c r="E866" s="32">
        <v>32517</v>
      </c>
      <c r="F866"/>
      <c r="G866" s="17"/>
    </row>
    <row r="867" spans="1:7" ht="15">
      <c r="A867" s="32">
        <v>32518</v>
      </c>
      <c r="B867" s="32" t="s">
        <v>1716</v>
      </c>
      <c r="C867" s="15" t="s">
        <v>1157</v>
      </c>
      <c r="D867" s="32">
        <v>1015</v>
      </c>
      <c r="E867" s="32">
        <v>32518</v>
      </c>
      <c r="F867"/>
      <c r="G867" s="17"/>
    </row>
    <row r="868" spans="1:7" ht="15">
      <c r="A868" s="32">
        <v>32519</v>
      </c>
      <c r="B868" s="32" t="s">
        <v>1717</v>
      </c>
      <c r="C868" s="15" t="s">
        <v>1157</v>
      </c>
      <c r="D868" s="32">
        <v>849</v>
      </c>
      <c r="E868" s="32">
        <v>32519</v>
      </c>
      <c r="F868"/>
      <c r="G868" s="17"/>
    </row>
    <row r="869" spans="1:7" ht="15">
      <c r="A869" s="32">
        <v>32520</v>
      </c>
      <c r="B869" s="32" t="s">
        <v>1718</v>
      </c>
      <c r="C869" s="15" t="s">
        <v>1157</v>
      </c>
      <c r="D869" s="32">
        <v>915</v>
      </c>
      <c r="E869" s="32">
        <v>32520</v>
      </c>
      <c r="F869"/>
      <c r="G869" s="17"/>
    </row>
    <row r="870" spans="1:7" ht="15">
      <c r="A870" s="32">
        <v>32521</v>
      </c>
      <c r="B870" s="32" t="s">
        <v>1719</v>
      </c>
      <c r="C870" s="15" t="s">
        <v>1157</v>
      </c>
      <c r="D870" s="32">
        <v>1736</v>
      </c>
      <c r="E870" s="32">
        <v>32521</v>
      </c>
      <c r="F870"/>
      <c r="G870" s="17"/>
    </row>
    <row r="871" spans="1:7" ht="15">
      <c r="A871" s="32">
        <v>32522</v>
      </c>
      <c r="B871" s="32" t="s">
        <v>1720</v>
      </c>
      <c r="C871" s="15" t="s">
        <v>1157</v>
      </c>
      <c r="D871" s="32">
        <v>1256</v>
      </c>
      <c r="E871" s="32">
        <v>32522</v>
      </c>
      <c r="F871"/>
      <c r="G871" s="17"/>
    </row>
    <row r="872" spans="1:7" ht="15">
      <c r="A872" s="32">
        <v>32523</v>
      </c>
      <c r="B872" s="32" t="s">
        <v>1721</v>
      </c>
      <c r="C872" s="15" t="s">
        <v>1157</v>
      </c>
      <c r="D872" s="32">
        <v>738</v>
      </c>
      <c r="E872" s="32">
        <v>32523</v>
      </c>
      <c r="F872"/>
      <c r="G872" s="17"/>
    </row>
    <row r="873" spans="1:7" ht="15">
      <c r="A873" s="32">
        <v>32524</v>
      </c>
      <c r="B873" s="32" t="s">
        <v>1722</v>
      </c>
      <c r="C873" s="15" t="s">
        <v>1157</v>
      </c>
      <c r="D873" s="32">
        <v>1470</v>
      </c>
      <c r="E873" s="32">
        <v>32524</v>
      </c>
      <c r="F873"/>
      <c r="G873" s="17"/>
    </row>
    <row r="874" spans="1:7" ht="15">
      <c r="A874" s="32">
        <v>32525</v>
      </c>
      <c r="B874" s="32" t="s">
        <v>1723</v>
      </c>
      <c r="C874" s="15" t="s">
        <v>1157</v>
      </c>
      <c r="D874" s="32">
        <v>2028</v>
      </c>
      <c r="E874" s="32">
        <v>32525</v>
      </c>
      <c r="F874"/>
      <c r="G874" s="17"/>
    </row>
    <row r="875" spans="1:7" ht="15">
      <c r="A875" s="32">
        <v>32528</v>
      </c>
      <c r="B875" s="32" t="s">
        <v>1724</v>
      </c>
      <c r="C875" s="15" t="s">
        <v>1157</v>
      </c>
      <c r="D875" s="32">
        <v>983</v>
      </c>
      <c r="E875" s="32">
        <v>32528</v>
      </c>
      <c r="F875"/>
      <c r="G875" s="17"/>
    </row>
    <row r="876" spans="1:7" ht="15">
      <c r="A876" s="32">
        <v>32529</v>
      </c>
      <c r="B876" s="32" t="s">
        <v>1725</v>
      </c>
      <c r="C876" s="15" t="s">
        <v>1157</v>
      </c>
      <c r="D876" s="32">
        <v>1188</v>
      </c>
      <c r="E876" s="32">
        <v>32529</v>
      </c>
      <c r="F876"/>
      <c r="G876" s="17"/>
    </row>
    <row r="877" spans="1:7" ht="15">
      <c r="A877" s="32">
        <v>32530</v>
      </c>
      <c r="B877" s="32" t="s">
        <v>1726</v>
      </c>
      <c r="C877" s="15" t="s">
        <v>1157</v>
      </c>
      <c r="D877" s="32">
        <v>10771</v>
      </c>
      <c r="E877" s="32">
        <v>32530</v>
      </c>
      <c r="F877"/>
      <c r="G877" s="17"/>
    </row>
    <row r="878" spans="1:7" ht="15">
      <c r="A878" s="32">
        <v>40101</v>
      </c>
      <c r="B878" s="32" t="s">
        <v>1727</v>
      </c>
      <c r="C878" s="15" t="s">
        <v>1728</v>
      </c>
      <c r="D878" s="32">
        <v>213557</v>
      </c>
      <c r="E878" s="32">
        <v>40101</v>
      </c>
      <c r="F878"/>
      <c r="G878" s="17"/>
    </row>
    <row r="879" spans="1:7" ht="15">
      <c r="A879" s="32">
        <v>40201</v>
      </c>
      <c r="B879" s="32" t="s">
        <v>1729</v>
      </c>
      <c r="C879" s="15" t="s">
        <v>1728</v>
      </c>
      <c r="D879" s="32">
        <v>38036</v>
      </c>
      <c r="E879" s="32">
        <v>40201</v>
      </c>
      <c r="F879"/>
      <c r="G879" s="17"/>
    </row>
    <row r="880" spans="1:7" ht="15">
      <c r="A880" s="32">
        <v>40301</v>
      </c>
      <c r="B880" s="32" t="s">
        <v>1730</v>
      </c>
      <c r="C880" s="15" t="s">
        <v>1728</v>
      </c>
      <c r="D880" s="32">
        <v>65482</v>
      </c>
      <c r="E880" s="32">
        <v>40301</v>
      </c>
      <c r="F880"/>
      <c r="G880" s="17"/>
    </row>
    <row r="881" spans="1:7" ht="15">
      <c r="A881" s="32">
        <v>40401</v>
      </c>
      <c r="B881" s="32" t="s">
        <v>1731</v>
      </c>
      <c r="C881" s="15" t="s">
        <v>1728</v>
      </c>
      <c r="D881" s="32">
        <v>5092</v>
      </c>
      <c r="E881" s="32">
        <v>40401</v>
      </c>
      <c r="F881"/>
      <c r="G881" s="17"/>
    </row>
    <row r="882" spans="1:7" ht="15">
      <c r="A882" s="32">
        <v>40402</v>
      </c>
      <c r="B882" s="32" t="s">
        <v>1732</v>
      </c>
      <c r="C882" s="15" t="s">
        <v>1728</v>
      </c>
      <c r="D882" s="32">
        <v>2662</v>
      </c>
      <c r="E882" s="32">
        <v>40402</v>
      </c>
      <c r="F882"/>
      <c r="G882" s="17"/>
    </row>
    <row r="883" spans="1:7" ht="15">
      <c r="A883" s="32">
        <v>40403</v>
      </c>
      <c r="B883" s="32" t="s">
        <v>1733</v>
      </c>
      <c r="C883" s="15" t="s">
        <v>1728</v>
      </c>
      <c r="D883" s="32">
        <v>836</v>
      </c>
      <c r="E883" s="32">
        <v>40403</v>
      </c>
      <c r="F883"/>
      <c r="G883" s="17"/>
    </row>
    <row r="884" spans="1:7" ht="15">
      <c r="A884" s="32">
        <v>40404</v>
      </c>
      <c r="B884" s="32" t="s">
        <v>1734</v>
      </c>
      <c r="C884" s="15" t="s">
        <v>1728</v>
      </c>
      <c r="D884" s="32">
        <v>17604</v>
      </c>
      <c r="E884" s="32">
        <v>40404</v>
      </c>
      <c r="F884"/>
      <c r="G884" s="17"/>
    </row>
    <row r="885" spans="1:7" ht="15">
      <c r="A885" s="32">
        <v>40405</v>
      </c>
      <c r="B885" s="32" t="s">
        <v>1735</v>
      </c>
      <c r="C885" s="15" t="s">
        <v>1728</v>
      </c>
      <c r="D885" s="32">
        <v>2757</v>
      </c>
      <c r="E885" s="32">
        <v>40405</v>
      </c>
      <c r="F885"/>
      <c r="G885" s="17"/>
    </row>
    <row r="886" spans="1:7" ht="15">
      <c r="A886" s="32">
        <v>40406</v>
      </c>
      <c r="B886" s="32" t="s">
        <v>1736</v>
      </c>
      <c r="C886" s="15" t="s">
        <v>1728</v>
      </c>
      <c r="D886" s="32">
        <v>2959</v>
      </c>
      <c r="E886" s="32">
        <v>40406</v>
      </c>
      <c r="F886"/>
      <c r="G886" s="17"/>
    </row>
    <row r="887" spans="1:7" ht="15">
      <c r="A887" s="32">
        <v>40407</v>
      </c>
      <c r="B887" s="32" t="s">
        <v>1737</v>
      </c>
      <c r="C887" s="15" t="s">
        <v>1728</v>
      </c>
      <c r="D887" s="32">
        <v>2142</v>
      </c>
      <c r="E887" s="32">
        <v>40407</v>
      </c>
      <c r="F887"/>
      <c r="G887" s="17"/>
    </row>
    <row r="888" spans="1:7" ht="15">
      <c r="A888" s="32">
        <v>40408</v>
      </c>
      <c r="B888" s="32" t="s">
        <v>1738</v>
      </c>
      <c r="C888" s="15" t="s">
        <v>1728</v>
      </c>
      <c r="D888" s="32">
        <v>1034</v>
      </c>
      <c r="E888" s="32">
        <v>40408</v>
      </c>
      <c r="F888"/>
      <c r="G888" s="17"/>
    </row>
    <row r="889" spans="1:7" ht="15">
      <c r="A889" s="32">
        <v>40409</v>
      </c>
      <c r="B889" s="32" t="s">
        <v>1739</v>
      </c>
      <c r="C889" s="15" t="s">
        <v>1728</v>
      </c>
      <c r="D889" s="32">
        <v>1193</v>
      </c>
      <c r="E889" s="32">
        <v>40409</v>
      </c>
      <c r="F889"/>
      <c r="G889" s="17"/>
    </row>
    <row r="890" spans="1:7" ht="15">
      <c r="A890" s="32">
        <v>40410</v>
      </c>
      <c r="B890" s="32" t="s">
        <v>1740</v>
      </c>
      <c r="C890" s="15" t="s">
        <v>1728</v>
      </c>
      <c r="D890" s="32">
        <v>1327</v>
      </c>
      <c r="E890" s="32">
        <v>40410</v>
      </c>
      <c r="F890"/>
      <c r="G890" s="17"/>
    </row>
    <row r="891" spans="1:7" ht="15">
      <c r="A891" s="32">
        <v>40411</v>
      </c>
      <c r="B891" s="32" t="s">
        <v>1741</v>
      </c>
      <c r="C891" s="15" t="s">
        <v>1728</v>
      </c>
      <c r="D891" s="32">
        <v>654</v>
      </c>
      <c r="E891" s="32">
        <v>40411</v>
      </c>
      <c r="F891"/>
      <c r="G891" s="17"/>
    </row>
    <row r="892" spans="1:7" ht="15">
      <c r="A892" s="32">
        <v>40412</v>
      </c>
      <c r="B892" s="32" t="s">
        <v>1742</v>
      </c>
      <c r="C892" s="15" t="s">
        <v>1728</v>
      </c>
      <c r="D892" s="32">
        <v>1326</v>
      </c>
      <c r="E892" s="32">
        <v>40412</v>
      </c>
      <c r="F892"/>
      <c r="G892" s="17"/>
    </row>
    <row r="893" spans="1:7" ht="15">
      <c r="A893" s="32">
        <v>40413</v>
      </c>
      <c r="B893" s="32" t="s">
        <v>1743</v>
      </c>
      <c r="C893" s="15" t="s">
        <v>1728</v>
      </c>
      <c r="D893" s="32">
        <v>3788</v>
      </c>
      <c r="E893" s="32">
        <v>40413</v>
      </c>
      <c r="F893"/>
      <c r="G893" s="17"/>
    </row>
    <row r="894" spans="1:7" ht="15">
      <c r="A894" s="32">
        <v>40414</v>
      </c>
      <c r="B894" s="32" t="s">
        <v>1744</v>
      </c>
      <c r="C894" s="15" t="s">
        <v>1728</v>
      </c>
      <c r="D894" s="32">
        <v>3379</v>
      </c>
      <c r="E894" s="32">
        <v>40414</v>
      </c>
      <c r="F894"/>
      <c r="G894" s="17"/>
    </row>
    <row r="895" spans="1:7" ht="15">
      <c r="A895" s="32">
        <v>40415</v>
      </c>
      <c r="B895" s="32" t="s">
        <v>1745</v>
      </c>
      <c r="C895" s="15" t="s">
        <v>1728</v>
      </c>
      <c r="D895" s="32">
        <v>1489</v>
      </c>
      <c r="E895" s="32">
        <v>40415</v>
      </c>
      <c r="F895"/>
      <c r="G895" s="17"/>
    </row>
    <row r="896" spans="1:7" ht="15">
      <c r="A896" s="32">
        <v>40416</v>
      </c>
      <c r="B896" s="32" t="s">
        <v>1746</v>
      </c>
      <c r="C896" s="15" t="s">
        <v>1728</v>
      </c>
      <c r="D896" s="32">
        <v>796</v>
      </c>
      <c r="E896" s="32">
        <v>40416</v>
      </c>
      <c r="F896"/>
      <c r="G896" s="17"/>
    </row>
    <row r="897" spans="1:7" ht="15">
      <c r="A897" s="32">
        <v>40417</v>
      </c>
      <c r="B897" s="32" t="s">
        <v>1747</v>
      </c>
      <c r="C897" s="15" t="s">
        <v>1728</v>
      </c>
      <c r="D897" s="32">
        <v>1316</v>
      </c>
      <c r="E897" s="32">
        <v>40417</v>
      </c>
      <c r="F897"/>
      <c r="G897" s="17"/>
    </row>
    <row r="898" spans="1:7" ht="15">
      <c r="A898" s="32">
        <v>40418</v>
      </c>
      <c r="B898" s="32" t="s">
        <v>1748</v>
      </c>
      <c r="C898" s="15" t="s">
        <v>1728</v>
      </c>
      <c r="D898" s="32">
        <v>5144</v>
      </c>
      <c r="E898" s="32">
        <v>40418</v>
      </c>
      <c r="F898"/>
      <c r="G898" s="17"/>
    </row>
    <row r="899" spans="1:7" ht="15">
      <c r="A899" s="32">
        <v>40419</v>
      </c>
      <c r="B899" s="32" t="s">
        <v>1749</v>
      </c>
      <c r="C899" s="15" t="s">
        <v>1728</v>
      </c>
      <c r="D899" s="32">
        <v>3019</v>
      </c>
      <c r="E899" s="32">
        <v>40419</v>
      </c>
      <c r="F899"/>
      <c r="G899" s="17"/>
    </row>
    <row r="900" spans="1:7" ht="15">
      <c r="A900" s="32">
        <v>40420</v>
      </c>
      <c r="B900" s="32" t="s">
        <v>1750</v>
      </c>
      <c r="C900" s="15" t="s">
        <v>1728</v>
      </c>
      <c r="D900" s="32">
        <v>1473</v>
      </c>
      <c r="E900" s="32">
        <v>40420</v>
      </c>
      <c r="F900"/>
      <c r="G900" s="17"/>
    </row>
    <row r="901" spans="1:7" ht="15">
      <c r="A901" s="32">
        <v>40421</v>
      </c>
      <c r="B901" s="32" t="s">
        <v>1751</v>
      </c>
      <c r="C901" s="15" t="s">
        <v>1728</v>
      </c>
      <c r="D901" s="32">
        <v>7701</v>
      </c>
      <c r="E901" s="32">
        <v>40421</v>
      </c>
      <c r="F901"/>
      <c r="G901" s="17"/>
    </row>
    <row r="902" spans="1:7" ht="15">
      <c r="A902" s="32">
        <v>40422</v>
      </c>
      <c r="B902" s="32" t="s">
        <v>1752</v>
      </c>
      <c r="C902" s="15" t="s">
        <v>1728</v>
      </c>
      <c r="D902" s="32">
        <v>2689</v>
      </c>
      <c r="E902" s="32">
        <v>40422</v>
      </c>
      <c r="F902"/>
      <c r="G902" s="17"/>
    </row>
    <row r="903" spans="1:7" ht="15">
      <c r="A903" s="32">
        <v>40423</v>
      </c>
      <c r="B903" s="32" t="s">
        <v>1753</v>
      </c>
      <c r="C903" s="15" t="s">
        <v>1728</v>
      </c>
      <c r="D903" s="32">
        <v>1307</v>
      </c>
      <c r="E903" s="32">
        <v>40423</v>
      </c>
      <c r="F903"/>
      <c r="G903" s="17"/>
    </row>
    <row r="904" spans="1:7" ht="15">
      <c r="A904" s="32">
        <v>40424</v>
      </c>
      <c r="B904" s="32" t="s">
        <v>1754</v>
      </c>
      <c r="C904" s="15" t="s">
        <v>1728</v>
      </c>
      <c r="D904" s="32">
        <v>1141</v>
      </c>
      <c r="E904" s="32">
        <v>40424</v>
      </c>
      <c r="F904"/>
      <c r="G904" s="17"/>
    </row>
    <row r="905" spans="1:7" ht="15">
      <c r="A905" s="32">
        <v>40425</v>
      </c>
      <c r="B905" s="32" t="s">
        <v>1755</v>
      </c>
      <c r="C905" s="15" t="s">
        <v>1728</v>
      </c>
      <c r="D905" s="32">
        <v>1727</v>
      </c>
      <c r="E905" s="32">
        <v>40425</v>
      </c>
      <c r="F905"/>
      <c r="G905" s="17"/>
    </row>
    <row r="906" spans="1:7" ht="15">
      <c r="A906" s="32">
        <v>40426</v>
      </c>
      <c r="B906" s="32" t="s">
        <v>1756</v>
      </c>
      <c r="C906" s="15" t="s">
        <v>1728</v>
      </c>
      <c r="D906" s="32">
        <v>3104</v>
      </c>
      <c r="E906" s="32">
        <v>40426</v>
      </c>
      <c r="F906"/>
      <c r="G906" s="17"/>
    </row>
    <row r="907" spans="1:7" ht="15">
      <c r="A907" s="32">
        <v>40427</v>
      </c>
      <c r="B907" s="32" t="s">
        <v>1757</v>
      </c>
      <c r="C907" s="15" t="s">
        <v>1728</v>
      </c>
      <c r="D907" s="32">
        <v>2339</v>
      </c>
      <c r="E907" s="32">
        <v>40427</v>
      </c>
      <c r="F907"/>
      <c r="G907" s="17"/>
    </row>
    <row r="908" spans="1:7" ht="15">
      <c r="A908" s="32">
        <v>40428</v>
      </c>
      <c r="B908" s="32" t="s">
        <v>1758</v>
      </c>
      <c r="C908" s="15" t="s">
        <v>1728</v>
      </c>
      <c r="D908" s="32">
        <v>3403</v>
      </c>
      <c r="E908" s="32">
        <v>40428</v>
      </c>
      <c r="F908"/>
      <c r="G908" s="17"/>
    </row>
    <row r="909" spans="1:7" ht="15">
      <c r="A909" s="32">
        <v>40429</v>
      </c>
      <c r="B909" s="32" t="s">
        <v>1759</v>
      </c>
      <c r="C909" s="15" t="s">
        <v>1728</v>
      </c>
      <c r="D909" s="32">
        <v>1294</v>
      </c>
      <c r="E909" s="32">
        <v>40429</v>
      </c>
      <c r="F909"/>
      <c r="G909" s="17"/>
    </row>
    <row r="910" spans="1:7" ht="15">
      <c r="A910" s="32">
        <v>40430</v>
      </c>
      <c r="B910" s="32" t="s">
        <v>1760</v>
      </c>
      <c r="C910" s="15" t="s">
        <v>1728</v>
      </c>
      <c r="D910" s="32">
        <v>1133</v>
      </c>
      <c r="E910" s="32">
        <v>40430</v>
      </c>
      <c r="F910"/>
      <c r="G910" s="17"/>
    </row>
    <row r="911" spans="1:7" ht="15">
      <c r="A911" s="32">
        <v>40431</v>
      </c>
      <c r="B911" s="32" t="s">
        <v>1761</v>
      </c>
      <c r="C911" s="15" t="s">
        <v>1728</v>
      </c>
      <c r="D911" s="32">
        <v>1293</v>
      </c>
      <c r="E911" s="32">
        <v>40431</v>
      </c>
      <c r="F911"/>
      <c r="G911" s="17"/>
    </row>
    <row r="912" spans="1:7" ht="15">
      <c r="A912" s="32">
        <v>40432</v>
      </c>
      <c r="B912" s="32" t="s">
        <v>1762</v>
      </c>
      <c r="C912" s="15" t="s">
        <v>1728</v>
      </c>
      <c r="D912" s="32">
        <v>1780</v>
      </c>
      <c r="E912" s="32">
        <v>40432</v>
      </c>
      <c r="F912"/>
      <c r="G912" s="17"/>
    </row>
    <row r="913" spans="1:7" ht="15">
      <c r="A913" s="32">
        <v>40433</v>
      </c>
      <c r="B913" s="32" t="s">
        <v>1763</v>
      </c>
      <c r="C913" s="15" t="s">
        <v>1728</v>
      </c>
      <c r="D913" s="32">
        <v>992</v>
      </c>
      <c r="E913" s="32">
        <v>40433</v>
      </c>
      <c r="F913"/>
      <c r="G913" s="17"/>
    </row>
    <row r="914" spans="1:7" ht="15">
      <c r="A914" s="32">
        <v>40434</v>
      </c>
      <c r="B914" s="32" t="s">
        <v>1764</v>
      </c>
      <c r="C914" s="15" t="s">
        <v>1728</v>
      </c>
      <c r="D914" s="32">
        <v>890</v>
      </c>
      <c r="E914" s="32">
        <v>40434</v>
      </c>
      <c r="F914"/>
      <c r="G914" s="17"/>
    </row>
    <row r="915" spans="1:7" ht="15">
      <c r="A915" s="32">
        <v>40435</v>
      </c>
      <c r="B915" s="32" t="s">
        <v>1765</v>
      </c>
      <c r="C915" s="15" t="s">
        <v>1728</v>
      </c>
      <c r="D915" s="32">
        <v>472</v>
      </c>
      <c r="E915" s="32">
        <v>40435</v>
      </c>
      <c r="F915"/>
      <c r="G915" s="17"/>
    </row>
    <row r="916" spans="1:7" ht="15">
      <c r="A916" s="32">
        <v>40436</v>
      </c>
      <c r="B916" s="32" t="s">
        <v>1766</v>
      </c>
      <c r="C916" s="15" t="s">
        <v>1728</v>
      </c>
      <c r="D916" s="32">
        <v>2044</v>
      </c>
      <c r="E916" s="32">
        <v>40436</v>
      </c>
      <c r="F916"/>
      <c r="G916" s="17"/>
    </row>
    <row r="917" spans="1:7" ht="15">
      <c r="A917" s="32">
        <v>40437</v>
      </c>
      <c r="B917" s="32" t="s">
        <v>1767</v>
      </c>
      <c r="C917" s="15" t="s">
        <v>1728</v>
      </c>
      <c r="D917" s="32">
        <v>3295</v>
      </c>
      <c r="E917" s="32">
        <v>40437</v>
      </c>
      <c r="F917"/>
      <c r="G917" s="17"/>
    </row>
    <row r="918" spans="1:7" ht="15">
      <c r="A918" s="32">
        <v>40438</v>
      </c>
      <c r="B918" s="32" t="s">
        <v>1768</v>
      </c>
      <c r="C918" s="15" t="s">
        <v>1728</v>
      </c>
      <c r="D918" s="32">
        <v>2575</v>
      </c>
      <c r="E918" s="32">
        <v>40438</v>
      </c>
      <c r="F918"/>
      <c r="G918" s="17"/>
    </row>
    <row r="919" spans="1:7" ht="15">
      <c r="A919" s="32">
        <v>40439</v>
      </c>
      <c r="B919" s="32" t="s">
        <v>1769</v>
      </c>
      <c r="C919" s="15" t="s">
        <v>1728</v>
      </c>
      <c r="D919" s="32">
        <v>701</v>
      </c>
      <c r="E919" s="32">
        <v>40439</v>
      </c>
      <c r="F919"/>
      <c r="G919" s="17"/>
    </row>
    <row r="920" spans="1:7" ht="15">
      <c r="A920" s="32">
        <v>40440</v>
      </c>
      <c r="B920" s="32" t="s">
        <v>1770</v>
      </c>
      <c r="C920" s="15" t="s">
        <v>1728</v>
      </c>
      <c r="D920" s="32">
        <v>406</v>
      </c>
      <c r="E920" s="32">
        <v>40440</v>
      </c>
      <c r="F920"/>
      <c r="G920" s="17"/>
    </row>
    <row r="921" spans="1:7" ht="15">
      <c r="A921" s="32">
        <v>40441</v>
      </c>
      <c r="B921" s="32" t="s">
        <v>1771</v>
      </c>
      <c r="C921" s="15" t="s">
        <v>1728</v>
      </c>
      <c r="D921" s="32">
        <v>4173</v>
      </c>
      <c r="E921" s="32">
        <v>40441</v>
      </c>
      <c r="F921"/>
      <c r="G921" s="17"/>
    </row>
    <row r="922" spans="1:7" ht="15">
      <c r="A922" s="32">
        <v>40442</v>
      </c>
      <c r="B922" s="32" t="s">
        <v>1772</v>
      </c>
      <c r="C922" s="15" t="s">
        <v>1728</v>
      </c>
      <c r="D922" s="32">
        <v>1063</v>
      </c>
      <c r="E922" s="32">
        <v>40442</v>
      </c>
      <c r="F922"/>
      <c r="G922" s="17"/>
    </row>
    <row r="923" spans="1:7" ht="15">
      <c r="A923" s="32">
        <v>40443</v>
      </c>
      <c r="B923" s="32" t="s">
        <v>1773</v>
      </c>
      <c r="C923" s="15" t="s">
        <v>1728</v>
      </c>
      <c r="D923" s="32">
        <v>2123</v>
      </c>
      <c r="E923" s="32">
        <v>40443</v>
      </c>
      <c r="F923"/>
      <c r="G923" s="17"/>
    </row>
    <row r="924" spans="1:7" ht="15">
      <c r="A924" s="32">
        <v>40444</v>
      </c>
      <c r="B924" s="32" t="s">
        <v>1774</v>
      </c>
      <c r="C924" s="15" t="s">
        <v>1728</v>
      </c>
      <c r="D924" s="32">
        <v>790</v>
      </c>
      <c r="E924" s="32">
        <v>40444</v>
      </c>
      <c r="F924"/>
      <c r="G924" s="17"/>
    </row>
    <row r="925" spans="1:7" ht="15">
      <c r="A925" s="32">
        <v>40445</v>
      </c>
      <c r="B925" s="32" t="s">
        <v>1775</v>
      </c>
      <c r="C925" s="15" t="s">
        <v>1728</v>
      </c>
      <c r="D925" s="32">
        <v>689</v>
      </c>
      <c r="E925" s="32">
        <v>40445</v>
      </c>
      <c r="F925"/>
      <c r="G925" s="17"/>
    </row>
    <row r="926" spans="1:7" ht="15">
      <c r="A926" s="32">
        <v>40446</v>
      </c>
      <c r="B926" s="32" t="s">
        <v>1776</v>
      </c>
      <c r="C926" s="15" t="s">
        <v>1728</v>
      </c>
      <c r="D926" s="32">
        <v>1457</v>
      </c>
      <c r="E926" s="32">
        <v>40446</v>
      </c>
      <c r="F926"/>
      <c r="G926" s="17"/>
    </row>
    <row r="927" spans="1:7" ht="15">
      <c r="A927" s="32">
        <v>40501</v>
      </c>
      <c r="B927" s="32" t="s">
        <v>1777</v>
      </c>
      <c r="C927" s="15" t="s">
        <v>1728</v>
      </c>
      <c r="D927" s="32">
        <v>6172</v>
      </c>
      <c r="E927" s="32">
        <v>40501</v>
      </c>
      <c r="F927"/>
      <c r="G927" s="17"/>
    </row>
    <row r="928" spans="1:7" ht="15">
      <c r="A928" s="32">
        <v>40502</v>
      </c>
      <c r="B928" s="32" t="s">
        <v>1778</v>
      </c>
      <c r="C928" s="15" t="s">
        <v>1728</v>
      </c>
      <c r="D928" s="32">
        <v>2226</v>
      </c>
      <c r="E928" s="32">
        <v>40502</v>
      </c>
      <c r="F928"/>
      <c r="G928" s="17"/>
    </row>
    <row r="929" spans="1:7" ht="15">
      <c r="A929" s="32">
        <v>40503</v>
      </c>
      <c r="B929" s="32" t="s">
        <v>1779</v>
      </c>
      <c r="C929" s="15" t="s">
        <v>1728</v>
      </c>
      <c r="D929" s="32">
        <v>4367</v>
      </c>
      <c r="E929" s="32">
        <v>40503</v>
      </c>
      <c r="F929"/>
      <c r="G929" s="17"/>
    </row>
    <row r="930" spans="1:7" ht="15">
      <c r="A930" s="32">
        <v>40504</v>
      </c>
      <c r="B930" s="32" t="s">
        <v>1780</v>
      </c>
      <c r="C930" s="15" t="s">
        <v>1728</v>
      </c>
      <c r="D930" s="32">
        <v>2614</v>
      </c>
      <c r="E930" s="32">
        <v>40504</v>
      </c>
      <c r="F930"/>
      <c r="G930" s="17"/>
    </row>
    <row r="931" spans="1:7" ht="15">
      <c r="A931" s="32">
        <v>40505</v>
      </c>
      <c r="B931" s="32" t="s">
        <v>1781</v>
      </c>
      <c r="C931" s="15" t="s">
        <v>1728</v>
      </c>
      <c r="D931" s="32">
        <v>1260</v>
      </c>
      <c r="E931" s="32">
        <v>40505</v>
      </c>
      <c r="F931"/>
      <c r="G931" s="17"/>
    </row>
    <row r="932" spans="1:7" ht="15">
      <c r="A932" s="32">
        <v>40506</v>
      </c>
      <c r="B932" s="32" t="s">
        <v>1782</v>
      </c>
      <c r="C932" s="15" t="s">
        <v>1728</v>
      </c>
      <c r="D932" s="32">
        <v>3919</v>
      </c>
      <c r="E932" s="32">
        <v>40506</v>
      </c>
      <c r="F932"/>
      <c r="G932" s="17"/>
    </row>
    <row r="933" spans="1:7" ht="15">
      <c r="A933" s="32">
        <v>40507</v>
      </c>
      <c r="B933" s="32" t="s">
        <v>1783</v>
      </c>
      <c r="C933" s="15" t="s">
        <v>1728</v>
      </c>
      <c r="D933" s="32">
        <v>2052</v>
      </c>
      <c r="E933" s="32">
        <v>40507</v>
      </c>
      <c r="F933"/>
      <c r="G933" s="17"/>
    </row>
    <row r="934" spans="1:7" ht="15">
      <c r="A934" s="32">
        <v>40508</v>
      </c>
      <c r="B934" s="32" t="s">
        <v>1784</v>
      </c>
      <c r="C934" s="15" t="s">
        <v>1728</v>
      </c>
      <c r="D934" s="32">
        <v>2996</v>
      </c>
      <c r="E934" s="32">
        <v>40508</v>
      </c>
      <c r="F934"/>
      <c r="G934" s="17"/>
    </row>
    <row r="935" spans="1:7" ht="15">
      <c r="A935" s="32">
        <v>40509</v>
      </c>
      <c r="B935" s="32" t="s">
        <v>1785</v>
      </c>
      <c r="C935" s="15" t="s">
        <v>1728</v>
      </c>
      <c r="D935" s="32">
        <v>1861</v>
      </c>
      <c r="E935" s="32">
        <v>40509</v>
      </c>
      <c r="F935"/>
      <c r="G935" s="17"/>
    </row>
    <row r="936" spans="1:7" ht="15">
      <c r="A936" s="32">
        <v>40510</v>
      </c>
      <c r="B936" s="32" t="s">
        <v>1786</v>
      </c>
      <c r="C936" s="15" t="s">
        <v>1728</v>
      </c>
      <c r="D936" s="32">
        <v>2348</v>
      </c>
      <c r="E936" s="32">
        <v>40510</v>
      </c>
      <c r="F936"/>
      <c r="G936" s="17"/>
    </row>
    <row r="937" spans="1:7" ht="15">
      <c r="A937" s="32">
        <v>40511</v>
      </c>
      <c r="B937" s="32" t="s">
        <v>1787</v>
      </c>
      <c r="C937" s="15" t="s">
        <v>1728</v>
      </c>
      <c r="D937" s="32">
        <v>2374</v>
      </c>
      <c r="E937" s="32">
        <v>40511</v>
      </c>
      <c r="F937"/>
      <c r="G937" s="17"/>
    </row>
    <row r="938" spans="1:7" ht="15">
      <c r="A938" s="32">
        <v>40512</v>
      </c>
      <c r="B938" s="32" t="s">
        <v>1788</v>
      </c>
      <c r="C938" s="15" t="s">
        <v>1728</v>
      </c>
      <c r="D938" s="32">
        <v>1695</v>
      </c>
      <c r="E938" s="32">
        <v>40512</v>
      </c>
      <c r="F938"/>
      <c r="G938" s="17"/>
    </row>
    <row r="939" spans="1:7" ht="15">
      <c r="A939" s="32">
        <v>40601</v>
      </c>
      <c r="B939" s="32" t="s">
        <v>1789</v>
      </c>
      <c r="C939" s="15" t="s">
        <v>1728</v>
      </c>
      <c r="D939" s="32">
        <v>8270</v>
      </c>
      <c r="E939" s="32">
        <v>40601</v>
      </c>
      <c r="F939"/>
      <c r="G939" s="17"/>
    </row>
    <row r="940" spans="1:7" ht="15">
      <c r="A940" s="32">
        <v>40602</v>
      </c>
      <c r="B940" s="32" t="s">
        <v>1790</v>
      </c>
      <c r="C940" s="15" t="s">
        <v>1728</v>
      </c>
      <c r="D940" s="32">
        <v>1867</v>
      </c>
      <c r="E940" s="32">
        <v>40602</v>
      </c>
      <c r="F940"/>
      <c r="G940" s="17"/>
    </row>
    <row r="941" spans="1:7" ht="15">
      <c r="A941" s="32">
        <v>40603</v>
      </c>
      <c r="B941" s="32" t="s">
        <v>1791</v>
      </c>
      <c r="C941" s="15" t="s">
        <v>1728</v>
      </c>
      <c r="D941" s="32">
        <v>2789</v>
      </c>
      <c r="E941" s="32">
        <v>40603</v>
      </c>
      <c r="F941"/>
      <c r="G941" s="17"/>
    </row>
    <row r="942" spans="1:7" ht="15">
      <c r="A942" s="32">
        <v>40604</v>
      </c>
      <c r="B942" s="32" t="s">
        <v>1792</v>
      </c>
      <c r="C942" s="15" t="s">
        <v>1728</v>
      </c>
      <c r="D942" s="32">
        <v>3163</v>
      </c>
      <c r="E942" s="32">
        <v>40604</v>
      </c>
      <c r="F942"/>
      <c r="G942" s="17"/>
    </row>
    <row r="943" spans="1:7" ht="15">
      <c r="A943" s="32">
        <v>40605</v>
      </c>
      <c r="B943" s="32" t="s">
        <v>1793</v>
      </c>
      <c r="C943" s="15" t="s">
        <v>1728</v>
      </c>
      <c r="D943" s="32">
        <v>1224</v>
      </c>
      <c r="E943" s="32">
        <v>40605</v>
      </c>
      <c r="F943"/>
      <c r="G943" s="17"/>
    </row>
    <row r="944" spans="1:7" ht="15">
      <c r="A944" s="32">
        <v>40606</v>
      </c>
      <c r="B944" s="32" t="s">
        <v>1794</v>
      </c>
      <c r="C944" s="15" t="s">
        <v>1728</v>
      </c>
      <c r="D944" s="32">
        <v>587</v>
      </c>
      <c r="E944" s="32">
        <v>40606</v>
      </c>
      <c r="F944"/>
      <c r="G944" s="17"/>
    </row>
    <row r="945" spans="1:7" ht="15">
      <c r="A945" s="32">
        <v>40607</v>
      </c>
      <c r="B945" s="32" t="s">
        <v>1795</v>
      </c>
      <c r="C945" s="15" t="s">
        <v>1728</v>
      </c>
      <c r="D945" s="32">
        <v>2217</v>
      </c>
      <c r="E945" s="32">
        <v>40607</v>
      </c>
      <c r="F945"/>
      <c r="G945" s="17"/>
    </row>
    <row r="946" spans="1:7" ht="15">
      <c r="A946" s="32">
        <v>40608</v>
      </c>
      <c r="B946" s="32" t="s">
        <v>1796</v>
      </c>
      <c r="C946" s="15" t="s">
        <v>1728</v>
      </c>
      <c r="D946" s="32">
        <v>3046</v>
      </c>
      <c r="E946" s="32">
        <v>40608</v>
      </c>
      <c r="F946"/>
      <c r="G946" s="17"/>
    </row>
    <row r="947" spans="1:7" ht="15">
      <c r="A947" s="32">
        <v>40609</v>
      </c>
      <c r="B947" s="32" t="s">
        <v>1797</v>
      </c>
      <c r="C947" s="15" t="s">
        <v>1728</v>
      </c>
      <c r="D947" s="32">
        <v>2882</v>
      </c>
      <c r="E947" s="32">
        <v>40609</v>
      </c>
      <c r="F947"/>
      <c r="G947" s="17"/>
    </row>
    <row r="948" spans="1:7" ht="15">
      <c r="A948" s="32">
        <v>40610</v>
      </c>
      <c r="B948" s="32" t="s">
        <v>1798</v>
      </c>
      <c r="C948" s="15" t="s">
        <v>1728</v>
      </c>
      <c r="D948" s="32">
        <v>985</v>
      </c>
      <c r="E948" s="32">
        <v>40610</v>
      </c>
      <c r="F948"/>
      <c r="G948" s="17"/>
    </row>
    <row r="949" spans="1:7" ht="15">
      <c r="A949" s="32">
        <v>40611</v>
      </c>
      <c r="B949" s="32" t="s">
        <v>1799</v>
      </c>
      <c r="C949" s="15" t="s">
        <v>1728</v>
      </c>
      <c r="D949" s="32">
        <v>1618</v>
      </c>
      <c r="E949" s="32">
        <v>40611</v>
      </c>
      <c r="F949"/>
      <c r="G949" s="17"/>
    </row>
    <row r="950" spans="1:7" ht="15">
      <c r="A950" s="32">
        <v>40612</v>
      </c>
      <c r="B950" s="32" t="s">
        <v>1800</v>
      </c>
      <c r="C950" s="15" t="s">
        <v>1728</v>
      </c>
      <c r="D950" s="32">
        <v>3259</v>
      </c>
      <c r="E950" s="32">
        <v>40612</v>
      </c>
      <c r="F950"/>
      <c r="G950" s="17"/>
    </row>
    <row r="951" spans="1:7" ht="15">
      <c r="A951" s="32">
        <v>40613</v>
      </c>
      <c r="B951" s="32" t="s">
        <v>1801</v>
      </c>
      <c r="C951" s="15" t="s">
        <v>1728</v>
      </c>
      <c r="D951" s="32">
        <v>1019</v>
      </c>
      <c r="E951" s="32">
        <v>40613</v>
      </c>
      <c r="F951"/>
      <c r="G951" s="17"/>
    </row>
    <row r="952" spans="1:7" ht="15">
      <c r="A952" s="32">
        <v>40614</v>
      </c>
      <c r="B952" s="32" t="s">
        <v>1802</v>
      </c>
      <c r="C952" s="15" t="s">
        <v>1728</v>
      </c>
      <c r="D952" s="32">
        <v>5608</v>
      </c>
      <c r="E952" s="32">
        <v>40614</v>
      </c>
      <c r="F952"/>
      <c r="G952" s="17"/>
    </row>
    <row r="953" spans="1:7" ht="15">
      <c r="A953" s="32">
        <v>40615</v>
      </c>
      <c r="B953" s="32" t="s">
        <v>1803</v>
      </c>
      <c r="C953" s="15" t="s">
        <v>1728</v>
      </c>
      <c r="D953" s="32">
        <v>3018</v>
      </c>
      <c r="E953" s="32">
        <v>40615</v>
      </c>
      <c r="F953"/>
      <c r="G953" s="17"/>
    </row>
    <row r="954" spans="1:7" ht="15">
      <c r="A954" s="32">
        <v>40616</v>
      </c>
      <c r="B954" s="32" t="s">
        <v>1804</v>
      </c>
      <c r="C954" s="15" t="s">
        <v>1728</v>
      </c>
      <c r="D954" s="32">
        <v>1405</v>
      </c>
      <c r="E954" s="32">
        <v>40616</v>
      </c>
      <c r="F954"/>
      <c r="G954" s="17"/>
    </row>
    <row r="955" spans="1:7" ht="15">
      <c r="A955" s="32">
        <v>40617</v>
      </c>
      <c r="B955" s="32" t="s">
        <v>1805</v>
      </c>
      <c r="C955" s="15" t="s">
        <v>1728</v>
      </c>
      <c r="D955" s="32">
        <v>1320</v>
      </c>
      <c r="E955" s="32">
        <v>40617</v>
      </c>
      <c r="F955"/>
      <c r="G955" s="17"/>
    </row>
    <row r="956" spans="1:7" ht="15">
      <c r="A956" s="32">
        <v>40618</v>
      </c>
      <c r="B956" s="32" t="s">
        <v>1806</v>
      </c>
      <c r="C956" s="15" t="s">
        <v>1728</v>
      </c>
      <c r="D956" s="32">
        <v>3019</v>
      </c>
      <c r="E956" s="32">
        <v>40618</v>
      </c>
      <c r="F956"/>
      <c r="G956" s="17"/>
    </row>
    <row r="957" spans="1:7" ht="15">
      <c r="A957" s="32">
        <v>40619</v>
      </c>
      <c r="B957" s="32" t="s">
        <v>1807</v>
      </c>
      <c r="C957" s="15" t="s">
        <v>1728</v>
      </c>
      <c r="D957" s="32">
        <v>1975</v>
      </c>
      <c r="E957" s="32">
        <v>40619</v>
      </c>
      <c r="F957"/>
      <c r="G957" s="17"/>
    </row>
    <row r="958" spans="1:7" ht="15">
      <c r="A958" s="32">
        <v>40620</v>
      </c>
      <c r="B958" s="32" t="s">
        <v>1808</v>
      </c>
      <c r="C958" s="15" t="s">
        <v>1728</v>
      </c>
      <c r="D958" s="32">
        <v>3152</v>
      </c>
      <c r="E958" s="32">
        <v>40620</v>
      </c>
      <c r="F958"/>
      <c r="G958" s="17"/>
    </row>
    <row r="959" spans="1:7" ht="15">
      <c r="A959" s="32">
        <v>40621</v>
      </c>
      <c r="B959" s="32" t="s">
        <v>1809</v>
      </c>
      <c r="C959" s="15" t="s">
        <v>1728</v>
      </c>
      <c r="D959" s="32">
        <v>2184</v>
      </c>
      <c r="E959" s="32">
        <v>40621</v>
      </c>
      <c r="F959"/>
      <c r="G959" s="17"/>
    </row>
    <row r="960" spans="1:7" ht="15">
      <c r="A960" s="32">
        <v>40622</v>
      </c>
      <c r="B960" s="32" t="s">
        <v>1810</v>
      </c>
      <c r="C960" s="15" t="s">
        <v>1728</v>
      </c>
      <c r="D960" s="32">
        <v>2197</v>
      </c>
      <c r="E960" s="32">
        <v>40622</v>
      </c>
      <c r="F960"/>
      <c r="G960" s="17"/>
    </row>
    <row r="961" spans="1:7" ht="15">
      <c r="A961" s="32">
        <v>40623</v>
      </c>
      <c r="B961" s="32" t="s">
        <v>1811</v>
      </c>
      <c r="C961" s="15" t="s">
        <v>1728</v>
      </c>
      <c r="D961" s="32">
        <v>1464</v>
      </c>
      <c r="E961" s="32">
        <v>40623</v>
      </c>
      <c r="F961"/>
      <c r="G961" s="17"/>
    </row>
    <row r="962" spans="1:7" ht="15">
      <c r="A962" s="32">
        <v>40624</v>
      </c>
      <c r="B962" s="32" t="s">
        <v>1812</v>
      </c>
      <c r="C962" s="15" t="s">
        <v>1728</v>
      </c>
      <c r="D962" s="32">
        <v>4489</v>
      </c>
      <c r="E962" s="32">
        <v>40624</v>
      </c>
      <c r="F962"/>
      <c r="G962" s="17"/>
    </row>
    <row r="963" spans="1:7" ht="15">
      <c r="A963" s="32">
        <v>40625</v>
      </c>
      <c r="B963" s="32" t="s">
        <v>1813</v>
      </c>
      <c r="C963" s="15" t="s">
        <v>1728</v>
      </c>
      <c r="D963" s="32">
        <v>1021</v>
      </c>
      <c r="E963" s="32">
        <v>40625</v>
      </c>
      <c r="F963"/>
      <c r="G963" s="17"/>
    </row>
    <row r="964" spans="1:7" ht="15">
      <c r="A964" s="32">
        <v>40626</v>
      </c>
      <c r="B964" s="32" t="s">
        <v>1814</v>
      </c>
      <c r="C964" s="15" t="s">
        <v>1728</v>
      </c>
      <c r="D964" s="32">
        <v>1586</v>
      </c>
      <c r="E964" s="32">
        <v>40626</v>
      </c>
      <c r="F964"/>
      <c r="G964" s="17"/>
    </row>
    <row r="965" spans="1:7" ht="15">
      <c r="A965" s="32">
        <v>40627</v>
      </c>
      <c r="B965" s="32" t="s">
        <v>1815</v>
      </c>
      <c r="C965" s="15" t="s">
        <v>1728</v>
      </c>
      <c r="D965" s="32">
        <v>2962</v>
      </c>
      <c r="E965" s="32">
        <v>40627</v>
      </c>
      <c r="F965"/>
      <c r="G965" s="17"/>
    </row>
    <row r="966" spans="1:7" ht="15">
      <c r="A966" s="32">
        <v>40701</v>
      </c>
      <c r="B966" s="32" t="s">
        <v>1816</v>
      </c>
      <c r="C966" s="15" t="s">
        <v>1728</v>
      </c>
      <c r="D966" s="32">
        <v>9998</v>
      </c>
      <c r="E966" s="32">
        <v>40701</v>
      </c>
      <c r="F966"/>
      <c r="G966" s="17"/>
    </row>
    <row r="967" spans="1:7" ht="15">
      <c r="A967" s="32">
        <v>40702</v>
      </c>
      <c r="B967" s="32" t="s">
        <v>1817</v>
      </c>
      <c r="C967" s="15" t="s">
        <v>1728</v>
      </c>
      <c r="D967" s="32">
        <v>7575</v>
      </c>
      <c r="E967" s="32">
        <v>40702</v>
      </c>
      <c r="F967"/>
      <c r="G967" s="17"/>
    </row>
    <row r="968" spans="1:7" ht="15">
      <c r="A968" s="32">
        <v>40703</v>
      </c>
      <c r="B968" s="32" t="s">
        <v>1818</v>
      </c>
      <c r="C968" s="15" t="s">
        <v>1728</v>
      </c>
      <c r="D968" s="32">
        <v>14107</v>
      </c>
      <c r="E968" s="32">
        <v>40703</v>
      </c>
      <c r="F968"/>
      <c r="G968" s="17"/>
    </row>
    <row r="969" spans="1:7" ht="15">
      <c r="A969" s="32">
        <v>40704</v>
      </c>
      <c r="B969" s="32" t="s">
        <v>1819</v>
      </c>
      <c r="C969" s="15" t="s">
        <v>1728</v>
      </c>
      <c r="D969" s="32">
        <v>7452</v>
      </c>
      <c r="E969" s="32">
        <v>40704</v>
      </c>
      <c r="F969"/>
      <c r="G969" s="17"/>
    </row>
    <row r="970" spans="1:7" ht="15">
      <c r="A970" s="32">
        <v>40705</v>
      </c>
      <c r="B970" s="32" t="s">
        <v>1820</v>
      </c>
      <c r="C970" s="15" t="s">
        <v>1728</v>
      </c>
      <c r="D970" s="32">
        <v>13231</v>
      </c>
      <c r="E970" s="32">
        <v>40705</v>
      </c>
      <c r="F970"/>
      <c r="G970" s="17"/>
    </row>
    <row r="971" spans="1:7" ht="15">
      <c r="A971" s="32">
        <v>40706</v>
      </c>
      <c r="B971" s="32" t="s">
        <v>1821</v>
      </c>
      <c r="C971" s="15" t="s">
        <v>1728</v>
      </c>
      <c r="D971" s="32">
        <v>1865</v>
      </c>
      <c r="E971" s="32">
        <v>40706</v>
      </c>
      <c r="F971"/>
      <c r="G971" s="17"/>
    </row>
    <row r="972" spans="1:7" ht="15">
      <c r="A972" s="32">
        <v>40707</v>
      </c>
      <c r="B972" s="32" t="s">
        <v>1822</v>
      </c>
      <c r="C972" s="15" t="s">
        <v>1728</v>
      </c>
      <c r="D972" s="32">
        <v>2030</v>
      </c>
      <c r="E972" s="32">
        <v>40707</v>
      </c>
      <c r="F972"/>
      <c r="G972" s="17"/>
    </row>
    <row r="973" spans="1:7" ht="15">
      <c r="A973" s="32">
        <v>40708</v>
      </c>
      <c r="B973" s="32" t="s">
        <v>1823</v>
      </c>
      <c r="C973" s="15" t="s">
        <v>1728</v>
      </c>
      <c r="D973" s="32">
        <v>2977</v>
      </c>
      <c r="E973" s="32">
        <v>40708</v>
      </c>
      <c r="F973"/>
      <c r="G973" s="17"/>
    </row>
    <row r="974" spans="1:7" ht="15">
      <c r="A974" s="32">
        <v>40709</v>
      </c>
      <c r="B974" s="32" t="s">
        <v>1824</v>
      </c>
      <c r="C974" s="15" t="s">
        <v>1728</v>
      </c>
      <c r="D974" s="32">
        <v>737</v>
      </c>
      <c r="E974" s="32">
        <v>40709</v>
      </c>
      <c r="F974"/>
      <c r="G974" s="17"/>
    </row>
    <row r="975" spans="1:7" ht="15">
      <c r="A975" s="32">
        <v>40710</v>
      </c>
      <c r="B975" s="32" t="s">
        <v>1825</v>
      </c>
      <c r="C975" s="15" t="s">
        <v>1728</v>
      </c>
      <c r="D975" s="32">
        <v>2238</v>
      </c>
      <c r="E975" s="32">
        <v>40710</v>
      </c>
      <c r="F975"/>
      <c r="G975" s="17"/>
    </row>
    <row r="976" spans="1:7" ht="15">
      <c r="A976" s="32">
        <v>40711</v>
      </c>
      <c r="B976" s="32" t="s">
        <v>1826</v>
      </c>
      <c r="C976" s="15" t="s">
        <v>1728</v>
      </c>
      <c r="D976" s="32">
        <v>9766</v>
      </c>
      <c r="E976" s="32">
        <v>40711</v>
      </c>
      <c r="F976"/>
      <c r="G976" s="17"/>
    </row>
    <row r="977" spans="1:7" ht="15">
      <c r="A977" s="32">
        <v>40712</v>
      </c>
      <c r="B977" s="32" t="s">
        <v>1827</v>
      </c>
      <c r="C977" s="15" t="s">
        <v>1728</v>
      </c>
      <c r="D977" s="32">
        <v>728</v>
      </c>
      <c r="E977" s="32">
        <v>40712</v>
      </c>
      <c r="F977"/>
      <c r="G977" s="17"/>
    </row>
    <row r="978" spans="1:7" ht="15">
      <c r="A978" s="32">
        <v>40713</v>
      </c>
      <c r="B978" s="32" t="s">
        <v>1828</v>
      </c>
      <c r="C978" s="15" t="s">
        <v>1728</v>
      </c>
      <c r="D978" s="32">
        <v>5348</v>
      </c>
      <c r="E978" s="32">
        <v>40713</v>
      </c>
      <c r="F978"/>
      <c r="G978" s="17"/>
    </row>
    <row r="979" spans="1:7" ht="15">
      <c r="A979" s="32">
        <v>40714</v>
      </c>
      <c r="B979" s="32" t="s">
        <v>1829</v>
      </c>
      <c r="C979" s="15" t="s">
        <v>1728</v>
      </c>
      <c r="D979" s="32">
        <v>4439</v>
      </c>
      <c r="E979" s="32">
        <v>40714</v>
      </c>
      <c r="F979"/>
      <c r="G979" s="17"/>
    </row>
    <row r="980" spans="1:7" ht="15">
      <c r="A980" s="32">
        <v>40715</v>
      </c>
      <c r="B980" s="32" t="s">
        <v>1830</v>
      </c>
      <c r="C980" s="15" t="s">
        <v>1728</v>
      </c>
      <c r="D980" s="32">
        <v>2140</v>
      </c>
      <c r="E980" s="32">
        <v>40715</v>
      </c>
      <c r="F980"/>
      <c r="G980" s="17"/>
    </row>
    <row r="981" spans="1:7" ht="15">
      <c r="A981" s="32">
        <v>40716</v>
      </c>
      <c r="B981" s="32" t="s">
        <v>1831</v>
      </c>
      <c r="C981" s="15" t="s">
        <v>1728</v>
      </c>
      <c r="D981" s="32">
        <v>1163</v>
      </c>
      <c r="E981" s="32">
        <v>40716</v>
      </c>
      <c r="F981"/>
      <c r="G981" s="17"/>
    </row>
    <row r="982" spans="1:7" ht="15">
      <c r="A982" s="32">
        <v>40717</v>
      </c>
      <c r="B982" s="32" t="s">
        <v>1832</v>
      </c>
      <c r="C982" s="15" t="s">
        <v>1728</v>
      </c>
      <c r="D982" s="32">
        <v>2880</v>
      </c>
      <c r="E982" s="32">
        <v>40717</v>
      </c>
      <c r="F982"/>
      <c r="G982" s="17"/>
    </row>
    <row r="983" spans="1:7" ht="15">
      <c r="A983" s="32">
        <v>40718</v>
      </c>
      <c r="B983" s="32" t="s">
        <v>1833</v>
      </c>
      <c r="C983" s="15" t="s">
        <v>1728</v>
      </c>
      <c r="D983" s="32">
        <v>1717</v>
      </c>
      <c r="E983" s="32">
        <v>40718</v>
      </c>
      <c r="F983"/>
      <c r="G983" s="17"/>
    </row>
    <row r="984" spans="1:7" ht="15">
      <c r="A984" s="32">
        <v>40719</v>
      </c>
      <c r="B984" s="32" t="s">
        <v>1834</v>
      </c>
      <c r="C984" s="15" t="s">
        <v>1728</v>
      </c>
      <c r="D984" s="32">
        <v>4897</v>
      </c>
      <c r="E984" s="32">
        <v>40719</v>
      </c>
      <c r="F984"/>
      <c r="G984" s="17"/>
    </row>
    <row r="985" spans="1:7" ht="15">
      <c r="A985" s="32">
        <v>40720</v>
      </c>
      <c r="B985" s="32" t="s">
        <v>1835</v>
      </c>
      <c r="C985" s="15" t="s">
        <v>1728</v>
      </c>
      <c r="D985" s="32">
        <v>7867</v>
      </c>
      <c r="E985" s="32">
        <v>40720</v>
      </c>
      <c r="F985"/>
      <c r="G985" s="17"/>
    </row>
    <row r="986" spans="1:7" ht="15">
      <c r="A986" s="32">
        <v>40801</v>
      </c>
      <c r="B986" s="32" t="s">
        <v>1836</v>
      </c>
      <c r="C986" s="15" t="s">
        <v>1728</v>
      </c>
      <c r="D986" s="32">
        <v>1013</v>
      </c>
      <c r="E986" s="32">
        <v>40801</v>
      </c>
      <c r="F986"/>
      <c r="G986" s="17"/>
    </row>
    <row r="987" spans="1:7" ht="15">
      <c r="A987" s="32">
        <v>40802</v>
      </c>
      <c r="B987" s="32" t="s">
        <v>1837</v>
      </c>
      <c r="C987" s="15" t="s">
        <v>1728</v>
      </c>
      <c r="D987" s="32">
        <v>4545</v>
      </c>
      <c r="E987" s="32">
        <v>40802</v>
      </c>
      <c r="F987"/>
      <c r="G987" s="17"/>
    </row>
    <row r="988" spans="1:7" ht="15">
      <c r="A988" s="32">
        <v>40804</v>
      </c>
      <c r="B988" s="32" t="s">
        <v>1838</v>
      </c>
      <c r="C988" s="15" t="s">
        <v>1728</v>
      </c>
      <c r="D988" s="32">
        <v>1050</v>
      </c>
      <c r="E988" s="32">
        <v>40804</v>
      </c>
      <c r="F988"/>
      <c r="G988" s="17"/>
    </row>
    <row r="989" spans="1:7" ht="15">
      <c r="A989" s="32">
        <v>40805</v>
      </c>
      <c r="B989" s="32" t="s">
        <v>1839</v>
      </c>
      <c r="C989" s="15" t="s">
        <v>1728</v>
      </c>
      <c r="D989" s="32">
        <v>2842</v>
      </c>
      <c r="E989" s="32">
        <v>40805</v>
      </c>
      <c r="F989"/>
      <c r="G989" s="17"/>
    </row>
    <row r="990" spans="1:7" ht="15">
      <c r="A990" s="32">
        <v>40806</v>
      </c>
      <c r="B990" s="32" t="s">
        <v>1840</v>
      </c>
      <c r="C990" s="15" t="s">
        <v>1728</v>
      </c>
      <c r="D990" s="32">
        <v>3651</v>
      </c>
      <c r="E990" s="32">
        <v>40806</v>
      </c>
      <c r="F990"/>
      <c r="G990" s="17"/>
    </row>
    <row r="991" spans="1:7" ht="15">
      <c r="A991" s="32">
        <v>40807</v>
      </c>
      <c r="B991" s="32" t="s">
        <v>1841</v>
      </c>
      <c r="C991" s="15" t="s">
        <v>1728</v>
      </c>
      <c r="D991" s="32">
        <v>1469</v>
      </c>
      <c r="E991" s="32">
        <v>40807</v>
      </c>
      <c r="F991"/>
      <c r="G991" s="17"/>
    </row>
    <row r="992" spans="1:7" ht="15">
      <c r="A992" s="32">
        <v>40808</v>
      </c>
      <c r="B992" s="32" t="s">
        <v>1842</v>
      </c>
      <c r="C992" s="15" t="s">
        <v>1728</v>
      </c>
      <c r="D992" s="32">
        <v>5226</v>
      </c>
      <c r="E992" s="32">
        <v>40808</v>
      </c>
      <c r="F992"/>
      <c r="G992" s="17"/>
    </row>
    <row r="993" spans="1:7" ht="15">
      <c r="A993" s="32">
        <v>40809</v>
      </c>
      <c r="B993" s="32" t="s">
        <v>1843</v>
      </c>
      <c r="C993" s="15" t="s">
        <v>1728</v>
      </c>
      <c r="D993" s="32">
        <v>2352</v>
      </c>
      <c r="E993" s="32">
        <v>40809</v>
      </c>
      <c r="F993"/>
      <c r="G993" s="17"/>
    </row>
    <row r="994" spans="1:7" ht="15">
      <c r="A994" s="32">
        <v>40810</v>
      </c>
      <c r="B994" s="32" t="s">
        <v>1844</v>
      </c>
      <c r="C994" s="15" t="s">
        <v>1728</v>
      </c>
      <c r="D994" s="32">
        <v>723</v>
      </c>
      <c r="E994" s="32">
        <v>40810</v>
      </c>
      <c r="F994"/>
      <c r="G994" s="17"/>
    </row>
    <row r="995" spans="1:7" ht="15">
      <c r="A995" s="32">
        <v>40811</v>
      </c>
      <c r="B995" s="32" t="s">
        <v>1845</v>
      </c>
      <c r="C995" s="15" t="s">
        <v>1728</v>
      </c>
      <c r="D995" s="32">
        <v>1696</v>
      </c>
      <c r="E995" s="32">
        <v>40811</v>
      </c>
      <c r="F995"/>
      <c r="G995" s="17"/>
    </row>
    <row r="996" spans="1:7" ht="15">
      <c r="A996" s="32">
        <v>40812</v>
      </c>
      <c r="B996" s="32" t="s">
        <v>1846</v>
      </c>
      <c r="C996" s="15" t="s">
        <v>1728</v>
      </c>
      <c r="D996" s="32">
        <v>2510</v>
      </c>
      <c r="E996" s="32">
        <v>40812</v>
      </c>
      <c r="F996"/>
      <c r="G996" s="17"/>
    </row>
    <row r="997" spans="1:7" ht="15">
      <c r="A997" s="32">
        <v>40813</v>
      </c>
      <c r="B997" s="32" t="s">
        <v>1847</v>
      </c>
      <c r="C997" s="15" t="s">
        <v>1728</v>
      </c>
      <c r="D997" s="32">
        <v>1403</v>
      </c>
      <c r="E997" s="32">
        <v>40813</v>
      </c>
      <c r="F997"/>
      <c r="G997" s="17"/>
    </row>
    <row r="998" spans="1:7" ht="15">
      <c r="A998" s="32">
        <v>40814</v>
      </c>
      <c r="B998" s="32" t="s">
        <v>1848</v>
      </c>
      <c r="C998" s="15" t="s">
        <v>1728</v>
      </c>
      <c r="D998" s="32">
        <v>1538</v>
      </c>
      <c r="E998" s="32">
        <v>40814</v>
      </c>
      <c r="F998"/>
      <c r="G998" s="17"/>
    </row>
    <row r="999" spans="1:7" ht="15">
      <c r="A999" s="32">
        <v>40815</v>
      </c>
      <c r="B999" s="32" t="s">
        <v>1849</v>
      </c>
      <c r="C999" s="15" t="s">
        <v>1728</v>
      </c>
      <c r="D999" s="32">
        <v>1301</v>
      </c>
      <c r="E999" s="32">
        <v>40815</v>
      </c>
      <c r="F999"/>
      <c r="G999" s="17"/>
    </row>
    <row r="1000" spans="1:7" ht="15">
      <c r="A1000" s="32">
        <v>40816</v>
      </c>
      <c r="B1000" s="32" t="s">
        <v>1850</v>
      </c>
      <c r="C1000" s="15" t="s">
        <v>1728</v>
      </c>
      <c r="D1000" s="32">
        <v>2311</v>
      </c>
      <c r="E1000" s="32">
        <v>40816</v>
      </c>
      <c r="F1000"/>
      <c r="G1000" s="17"/>
    </row>
    <row r="1001" spans="1:7" ht="15">
      <c r="A1001" s="32">
        <v>40817</v>
      </c>
      <c r="B1001" s="32" t="s">
        <v>1851</v>
      </c>
      <c r="C1001" s="15" t="s">
        <v>1728</v>
      </c>
      <c r="D1001" s="32">
        <v>1670</v>
      </c>
      <c r="E1001" s="32">
        <v>40817</v>
      </c>
      <c r="F1001"/>
      <c r="G1001" s="17"/>
    </row>
    <row r="1002" spans="1:7" ht="15">
      <c r="A1002" s="32">
        <v>40818</v>
      </c>
      <c r="B1002" s="32" t="s">
        <v>1852</v>
      </c>
      <c r="C1002" s="15" t="s">
        <v>1728</v>
      </c>
      <c r="D1002" s="32">
        <v>1523</v>
      </c>
      <c r="E1002" s="32">
        <v>40818</v>
      </c>
      <c r="F1002"/>
      <c r="G1002" s="17"/>
    </row>
    <row r="1003" spans="1:7" ht="15">
      <c r="A1003" s="32">
        <v>40820</v>
      </c>
      <c r="B1003" s="32" t="s">
        <v>1853</v>
      </c>
      <c r="C1003" s="15" t="s">
        <v>1728</v>
      </c>
      <c r="D1003" s="32">
        <v>569</v>
      </c>
      <c r="E1003" s="32">
        <v>40820</v>
      </c>
      <c r="F1003"/>
      <c r="G1003" s="17"/>
    </row>
    <row r="1004" spans="1:7" ht="15">
      <c r="A1004" s="32">
        <v>40821</v>
      </c>
      <c r="B1004" s="32" t="s">
        <v>1854</v>
      </c>
      <c r="C1004" s="15" t="s">
        <v>1728</v>
      </c>
      <c r="D1004" s="32">
        <v>1029</v>
      </c>
      <c r="E1004" s="32">
        <v>40821</v>
      </c>
      <c r="F1004"/>
      <c r="G1004" s="17"/>
    </row>
    <row r="1005" spans="1:7" ht="15">
      <c r="A1005" s="32">
        <v>40822</v>
      </c>
      <c r="B1005" s="32" t="s">
        <v>1855</v>
      </c>
      <c r="C1005" s="15" t="s">
        <v>1728</v>
      </c>
      <c r="D1005" s="32">
        <v>1754</v>
      </c>
      <c r="E1005" s="32">
        <v>40822</v>
      </c>
      <c r="F1005"/>
      <c r="G1005" s="17"/>
    </row>
    <row r="1006" spans="1:7" ht="15">
      <c r="A1006" s="32">
        <v>40823</v>
      </c>
      <c r="B1006" s="32" t="s">
        <v>1856</v>
      </c>
      <c r="C1006" s="15" t="s">
        <v>1728</v>
      </c>
      <c r="D1006" s="32">
        <v>1153</v>
      </c>
      <c r="E1006" s="32">
        <v>40823</v>
      </c>
      <c r="F1006"/>
      <c r="G1006" s="17"/>
    </row>
    <row r="1007" spans="1:7" ht="15">
      <c r="A1007" s="32">
        <v>40824</v>
      </c>
      <c r="B1007" s="32" t="s">
        <v>1857</v>
      </c>
      <c r="C1007" s="15" t="s">
        <v>1728</v>
      </c>
      <c r="D1007" s="32">
        <v>2183</v>
      </c>
      <c r="E1007" s="32">
        <v>40824</v>
      </c>
      <c r="F1007"/>
      <c r="G1007" s="17"/>
    </row>
    <row r="1008" spans="1:7" ht="15">
      <c r="A1008" s="32">
        <v>40825</v>
      </c>
      <c r="B1008" s="32" t="s">
        <v>1858</v>
      </c>
      <c r="C1008" s="15" t="s">
        <v>1728</v>
      </c>
      <c r="D1008" s="32">
        <v>1319</v>
      </c>
      <c r="E1008" s="32">
        <v>40825</v>
      </c>
      <c r="F1008"/>
      <c r="G1008" s="17"/>
    </row>
    <row r="1009" spans="1:7" ht="15">
      <c r="A1009" s="32">
        <v>40826</v>
      </c>
      <c r="B1009" s="32" t="s">
        <v>1859</v>
      </c>
      <c r="C1009" s="15" t="s">
        <v>1728</v>
      </c>
      <c r="D1009" s="32">
        <v>584</v>
      </c>
      <c r="E1009" s="32">
        <v>40826</v>
      </c>
      <c r="F1009"/>
      <c r="G1009" s="17"/>
    </row>
    <row r="1010" spans="1:7" ht="15">
      <c r="A1010" s="32">
        <v>40827</v>
      </c>
      <c r="B1010" s="32" t="s">
        <v>1860</v>
      </c>
      <c r="C1010" s="15" t="s">
        <v>1728</v>
      </c>
      <c r="D1010" s="32">
        <v>3051</v>
      </c>
      <c r="E1010" s="32">
        <v>40827</v>
      </c>
      <c r="F1010"/>
      <c r="G1010" s="17"/>
    </row>
    <row r="1011" spans="1:7" ht="15">
      <c r="A1011" s="32">
        <v>40828</v>
      </c>
      <c r="B1011" s="32" t="s">
        <v>1861</v>
      </c>
      <c r="C1011" s="15" t="s">
        <v>1728</v>
      </c>
      <c r="D1011" s="32">
        <v>1097</v>
      </c>
      <c r="E1011" s="32">
        <v>40828</v>
      </c>
      <c r="F1011"/>
      <c r="G1011" s="17"/>
    </row>
    <row r="1012" spans="1:7" ht="15">
      <c r="A1012" s="32">
        <v>40829</v>
      </c>
      <c r="B1012" s="32" t="s">
        <v>1862</v>
      </c>
      <c r="C1012" s="15" t="s">
        <v>1728</v>
      </c>
      <c r="D1012" s="32">
        <v>1955</v>
      </c>
      <c r="E1012" s="32">
        <v>40829</v>
      </c>
      <c r="F1012"/>
      <c r="G1012" s="17"/>
    </row>
    <row r="1013" spans="1:7" ht="15">
      <c r="A1013" s="32">
        <v>40830</v>
      </c>
      <c r="B1013" s="32" t="s">
        <v>1863</v>
      </c>
      <c r="C1013" s="15" t="s">
        <v>1728</v>
      </c>
      <c r="D1013" s="32">
        <v>948</v>
      </c>
      <c r="E1013" s="32">
        <v>40830</v>
      </c>
      <c r="F1013"/>
      <c r="G1013" s="17"/>
    </row>
    <row r="1014" spans="1:7" ht="15">
      <c r="A1014" s="32">
        <v>40831</v>
      </c>
      <c r="B1014" s="32" t="s">
        <v>1864</v>
      </c>
      <c r="C1014" s="15" t="s">
        <v>1728</v>
      </c>
      <c r="D1014" s="32">
        <v>3909</v>
      </c>
      <c r="E1014" s="32">
        <v>40831</v>
      </c>
      <c r="F1014"/>
      <c r="G1014" s="17"/>
    </row>
    <row r="1015" spans="1:7" ht="15">
      <c r="A1015" s="32">
        <v>40832</v>
      </c>
      <c r="B1015" s="32" t="s">
        <v>1865</v>
      </c>
      <c r="C1015" s="15" t="s">
        <v>1728</v>
      </c>
      <c r="D1015" s="32">
        <v>3119</v>
      </c>
      <c r="E1015" s="32">
        <v>40832</v>
      </c>
      <c r="F1015"/>
      <c r="G1015" s="17"/>
    </row>
    <row r="1016" spans="1:7" ht="15">
      <c r="A1016" s="32">
        <v>40833</v>
      </c>
      <c r="B1016" s="32" t="s">
        <v>1866</v>
      </c>
      <c r="C1016" s="15" t="s">
        <v>1728</v>
      </c>
      <c r="D1016" s="32">
        <v>1675</v>
      </c>
      <c r="E1016" s="32">
        <v>40833</v>
      </c>
      <c r="F1016"/>
      <c r="G1016" s="17"/>
    </row>
    <row r="1017" spans="1:7" ht="15">
      <c r="A1017" s="32">
        <v>40834</v>
      </c>
      <c r="B1017" s="32" t="s">
        <v>1867</v>
      </c>
      <c r="C1017" s="15" t="s">
        <v>1728</v>
      </c>
      <c r="D1017" s="32">
        <v>893</v>
      </c>
      <c r="E1017" s="32">
        <v>40834</v>
      </c>
      <c r="F1017"/>
      <c r="G1017" s="17"/>
    </row>
    <row r="1018" spans="1:7" ht="15">
      <c r="A1018" s="32">
        <v>40835</v>
      </c>
      <c r="B1018" s="32" t="s">
        <v>1868</v>
      </c>
      <c r="C1018" s="15" t="s">
        <v>1728</v>
      </c>
      <c r="D1018" s="32">
        <v>4689</v>
      </c>
      <c r="E1018" s="32">
        <v>40835</v>
      </c>
      <c r="F1018"/>
      <c r="G1018" s="17"/>
    </row>
    <row r="1019" spans="1:7" ht="15">
      <c r="A1019" s="32">
        <v>40901</v>
      </c>
      <c r="B1019" s="32" t="s">
        <v>1869</v>
      </c>
      <c r="C1019" s="15" t="s">
        <v>1728</v>
      </c>
      <c r="D1019" s="32">
        <v>645</v>
      </c>
      <c r="E1019" s="32">
        <v>40901</v>
      </c>
      <c r="F1019"/>
      <c r="G1019" s="17"/>
    </row>
    <row r="1020" spans="1:7" ht="15">
      <c r="A1020" s="32">
        <v>40902</v>
      </c>
      <c r="B1020" s="32" t="s">
        <v>1870</v>
      </c>
      <c r="C1020" s="15" t="s">
        <v>1728</v>
      </c>
      <c r="D1020" s="32">
        <v>3834</v>
      </c>
      <c r="E1020" s="32">
        <v>40902</v>
      </c>
      <c r="F1020"/>
      <c r="G1020" s="17"/>
    </row>
    <row r="1021" spans="1:7" ht="15">
      <c r="A1021" s="32">
        <v>40903</v>
      </c>
      <c r="B1021" s="32" t="s">
        <v>1871</v>
      </c>
      <c r="C1021" s="15" t="s">
        <v>1728</v>
      </c>
      <c r="D1021" s="32">
        <v>860</v>
      </c>
      <c r="E1021" s="32">
        <v>40903</v>
      </c>
      <c r="F1021"/>
      <c r="G1021" s="17"/>
    </row>
    <row r="1022" spans="1:7" ht="15">
      <c r="A1022" s="32">
        <v>40904</v>
      </c>
      <c r="B1022" s="32" t="s">
        <v>1872</v>
      </c>
      <c r="C1022" s="15" t="s">
        <v>1728</v>
      </c>
      <c r="D1022" s="32">
        <v>1890</v>
      </c>
      <c r="E1022" s="32">
        <v>40904</v>
      </c>
      <c r="F1022"/>
      <c r="G1022" s="17"/>
    </row>
    <row r="1023" spans="1:7" ht="15">
      <c r="A1023" s="32">
        <v>40905</v>
      </c>
      <c r="B1023" s="32" t="s">
        <v>1873</v>
      </c>
      <c r="C1023" s="15" t="s">
        <v>1728</v>
      </c>
      <c r="D1023" s="32">
        <v>5011</v>
      </c>
      <c r="E1023" s="32">
        <v>40905</v>
      </c>
      <c r="F1023"/>
      <c r="G1023" s="17"/>
    </row>
    <row r="1024" spans="1:7" ht="15">
      <c r="A1024" s="32">
        <v>40906</v>
      </c>
      <c r="B1024" s="32" t="s">
        <v>1874</v>
      </c>
      <c r="C1024" s="15" t="s">
        <v>1728</v>
      </c>
      <c r="D1024" s="32">
        <v>1137</v>
      </c>
      <c r="E1024" s="32">
        <v>40906</v>
      </c>
      <c r="F1024"/>
      <c r="G1024" s="17"/>
    </row>
    <row r="1025" spans="1:7" ht="15">
      <c r="A1025" s="32">
        <v>40907</v>
      </c>
      <c r="B1025" s="32" t="s">
        <v>1875</v>
      </c>
      <c r="C1025" s="15" t="s">
        <v>1728</v>
      </c>
      <c r="D1025" s="32">
        <v>7041</v>
      </c>
      <c r="E1025" s="32">
        <v>40907</v>
      </c>
      <c r="F1025"/>
      <c r="G1025" s="17"/>
    </row>
    <row r="1026" spans="1:7" ht="15">
      <c r="A1026" s="32">
        <v>40908</v>
      </c>
      <c r="B1026" s="32" t="s">
        <v>1876</v>
      </c>
      <c r="C1026" s="15" t="s">
        <v>1728</v>
      </c>
      <c r="D1026" s="32">
        <v>5976</v>
      </c>
      <c r="E1026" s="32">
        <v>40908</v>
      </c>
      <c r="F1026"/>
      <c r="G1026" s="17"/>
    </row>
    <row r="1027" spans="1:7" ht="15">
      <c r="A1027" s="32">
        <v>40909</v>
      </c>
      <c r="B1027" s="32" t="s">
        <v>1877</v>
      </c>
      <c r="C1027" s="15" t="s">
        <v>1728</v>
      </c>
      <c r="D1027" s="32">
        <v>3599</v>
      </c>
      <c r="E1027" s="32">
        <v>40909</v>
      </c>
      <c r="F1027"/>
      <c r="G1027" s="17"/>
    </row>
    <row r="1028" spans="1:7" ht="15">
      <c r="A1028" s="32">
        <v>40910</v>
      </c>
      <c r="B1028" s="32" t="s">
        <v>1878</v>
      </c>
      <c r="C1028" s="15" t="s">
        <v>1728</v>
      </c>
      <c r="D1028" s="32">
        <v>2298</v>
      </c>
      <c r="E1028" s="32">
        <v>40910</v>
      </c>
      <c r="F1028"/>
      <c r="G1028" s="17"/>
    </row>
    <row r="1029" spans="1:7" ht="15">
      <c r="A1029" s="32">
        <v>40911</v>
      </c>
      <c r="B1029" s="32" t="s">
        <v>1879</v>
      </c>
      <c r="C1029" s="15" t="s">
        <v>1728</v>
      </c>
      <c r="D1029" s="32">
        <v>476</v>
      </c>
      <c r="E1029" s="32">
        <v>40911</v>
      </c>
      <c r="F1029"/>
      <c r="G1029" s="17"/>
    </row>
    <row r="1030" spans="1:7" ht="15">
      <c r="A1030" s="32">
        <v>40912</v>
      </c>
      <c r="B1030" s="32" t="s">
        <v>1880</v>
      </c>
      <c r="C1030" s="15" t="s">
        <v>1728</v>
      </c>
      <c r="D1030" s="32">
        <v>5409</v>
      </c>
      <c r="E1030" s="32">
        <v>40912</v>
      </c>
      <c r="F1030"/>
      <c r="G1030" s="17"/>
    </row>
    <row r="1031" spans="1:7" ht="15">
      <c r="A1031" s="32">
        <v>40913</v>
      </c>
      <c r="B1031" s="32" t="s">
        <v>1881</v>
      </c>
      <c r="C1031" s="15" t="s">
        <v>1728</v>
      </c>
      <c r="D1031" s="32">
        <v>2951</v>
      </c>
      <c r="E1031" s="32">
        <v>40913</v>
      </c>
      <c r="F1031"/>
      <c r="G1031" s="17"/>
    </row>
    <row r="1032" spans="1:7" ht="15">
      <c r="A1032" s="32">
        <v>40914</v>
      </c>
      <c r="B1032" s="32" t="s">
        <v>1882</v>
      </c>
      <c r="C1032" s="15" t="s">
        <v>1728</v>
      </c>
      <c r="D1032" s="32">
        <v>649</v>
      </c>
      <c r="E1032" s="32">
        <v>40914</v>
      </c>
      <c r="F1032"/>
      <c r="G1032" s="17"/>
    </row>
    <row r="1033" spans="1:7" ht="15">
      <c r="A1033" s="32">
        <v>40915</v>
      </c>
      <c r="B1033" s="32" t="s">
        <v>1883</v>
      </c>
      <c r="C1033" s="15" t="s">
        <v>1728</v>
      </c>
      <c r="D1033" s="32">
        <v>1826</v>
      </c>
      <c r="E1033" s="32">
        <v>40915</v>
      </c>
      <c r="F1033"/>
      <c r="G1033" s="17"/>
    </row>
    <row r="1034" spans="1:7" ht="15">
      <c r="A1034" s="32">
        <v>40916</v>
      </c>
      <c r="B1034" s="32" t="s">
        <v>1884</v>
      </c>
      <c r="C1034" s="15" t="s">
        <v>1728</v>
      </c>
      <c r="D1034" s="32">
        <v>376</v>
      </c>
      <c r="E1034" s="32">
        <v>40916</v>
      </c>
      <c r="F1034"/>
      <c r="G1034" s="17"/>
    </row>
    <row r="1035" spans="1:7" ht="15">
      <c r="A1035" s="32">
        <v>40917</v>
      </c>
      <c r="B1035" s="32" t="s">
        <v>1885</v>
      </c>
      <c r="C1035" s="15" t="s">
        <v>1728</v>
      </c>
      <c r="D1035" s="32">
        <v>2941</v>
      </c>
      <c r="E1035" s="32">
        <v>40917</v>
      </c>
      <c r="F1035"/>
      <c r="G1035" s="17"/>
    </row>
    <row r="1036" spans="1:7" ht="15">
      <c r="A1036" s="32">
        <v>40918</v>
      </c>
      <c r="B1036" s="32" t="s">
        <v>1886</v>
      </c>
      <c r="C1036" s="15" t="s">
        <v>1728</v>
      </c>
      <c r="D1036" s="32">
        <v>2304</v>
      </c>
      <c r="E1036" s="32">
        <v>40918</v>
      </c>
      <c r="F1036"/>
      <c r="G1036" s="17"/>
    </row>
    <row r="1037" spans="1:7" ht="15">
      <c r="A1037" s="32">
        <v>40919</v>
      </c>
      <c r="B1037" s="32" t="s">
        <v>1887</v>
      </c>
      <c r="C1037" s="15" t="s">
        <v>1728</v>
      </c>
      <c r="D1037" s="32">
        <v>887</v>
      </c>
      <c r="E1037" s="32">
        <v>40919</v>
      </c>
      <c r="F1037"/>
      <c r="G1037" s="17"/>
    </row>
    <row r="1038" spans="1:7" ht="15">
      <c r="A1038" s="32">
        <v>40920</v>
      </c>
      <c r="B1038" s="32" t="s">
        <v>1888</v>
      </c>
      <c r="C1038" s="15" t="s">
        <v>1728</v>
      </c>
      <c r="D1038" s="32">
        <v>1961</v>
      </c>
      <c r="E1038" s="32">
        <v>40920</v>
      </c>
      <c r="F1038"/>
      <c r="G1038" s="17"/>
    </row>
    <row r="1039" spans="1:7" ht="15">
      <c r="A1039" s="32">
        <v>40921</v>
      </c>
      <c r="B1039" s="32" t="s">
        <v>1889</v>
      </c>
      <c r="C1039" s="15" t="s">
        <v>1728</v>
      </c>
      <c r="D1039" s="32">
        <v>838</v>
      </c>
      <c r="E1039" s="32">
        <v>40921</v>
      </c>
      <c r="F1039"/>
      <c r="G1039" s="17"/>
    </row>
    <row r="1040" spans="1:7" ht="15">
      <c r="A1040" s="32">
        <v>40922</v>
      </c>
      <c r="B1040" s="32" t="s">
        <v>1890</v>
      </c>
      <c r="C1040" s="15" t="s">
        <v>1728</v>
      </c>
      <c r="D1040" s="32">
        <v>2934</v>
      </c>
      <c r="E1040" s="32">
        <v>40922</v>
      </c>
      <c r="F1040"/>
      <c r="G1040" s="17"/>
    </row>
    <row r="1041" spans="1:7" ht="15">
      <c r="A1041" s="32">
        <v>40923</v>
      </c>
      <c r="B1041" s="32" t="s">
        <v>1891</v>
      </c>
      <c r="C1041" s="15" t="s">
        <v>1728</v>
      </c>
      <c r="D1041" s="32">
        <v>2356</v>
      </c>
      <c r="E1041" s="32">
        <v>40923</v>
      </c>
      <c r="F1041"/>
      <c r="G1041" s="17"/>
    </row>
    <row r="1042" spans="1:7" ht="15">
      <c r="A1042" s="32">
        <v>41001</v>
      </c>
      <c r="B1042" s="32" t="s">
        <v>1892</v>
      </c>
      <c r="C1042" s="15" t="s">
        <v>1728</v>
      </c>
      <c r="D1042" s="32">
        <v>1259</v>
      </c>
      <c r="E1042" s="32">
        <v>41001</v>
      </c>
      <c r="F1042"/>
      <c r="G1042" s="17"/>
    </row>
    <row r="1043" spans="1:7" ht="15">
      <c r="A1043" s="32">
        <v>41002</v>
      </c>
      <c r="B1043" s="32" t="s">
        <v>1893</v>
      </c>
      <c r="C1043" s="15" t="s">
        <v>1728</v>
      </c>
      <c r="D1043" s="32">
        <v>18271</v>
      </c>
      <c r="E1043" s="32">
        <v>41002</v>
      </c>
      <c r="F1043"/>
      <c r="G1043" s="17"/>
    </row>
    <row r="1044" spans="1:7" ht="15">
      <c r="A1044" s="32">
        <v>41003</v>
      </c>
      <c r="B1044" s="32" t="s">
        <v>1894</v>
      </c>
      <c r="C1044" s="15" t="s">
        <v>1728</v>
      </c>
      <c r="D1044" s="32">
        <v>7444</v>
      </c>
      <c r="E1044" s="32">
        <v>41003</v>
      </c>
      <c r="F1044"/>
      <c r="G1044" s="17"/>
    </row>
    <row r="1045" spans="1:7" ht="15">
      <c r="A1045" s="32">
        <v>41004</v>
      </c>
      <c r="B1045" s="32" t="s">
        <v>1895</v>
      </c>
      <c r="C1045" s="15" t="s">
        <v>1728</v>
      </c>
      <c r="D1045" s="32">
        <v>1161</v>
      </c>
      <c r="E1045" s="32">
        <v>41004</v>
      </c>
      <c r="F1045"/>
      <c r="G1045" s="17"/>
    </row>
    <row r="1046" spans="1:7" ht="15">
      <c r="A1046" s="32">
        <v>41005</v>
      </c>
      <c r="B1046" s="32" t="s">
        <v>1896</v>
      </c>
      <c r="C1046" s="15" t="s">
        <v>1728</v>
      </c>
      <c r="D1046" s="32">
        <v>12184</v>
      </c>
      <c r="E1046" s="32">
        <v>41005</v>
      </c>
      <c r="F1046"/>
      <c r="G1046" s="17"/>
    </row>
    <row r="1047" spans="1:7" ht="15">
      <c r="A1047" s="32">
        <v>41006</v>
      </c>
      <c r="B1047" s="32" t="s">
        <v>1897</v>
      </c>
      <c r="C1047" s="15" t="s">
        <v>1728</v>
      </c>
      <c r="D1047" s="32">
        <v>1455</v>
      </c>
      <c r="E1047" s="32">
        <v>41006</v>
      </c>
      <c r="F1047"/>
      <c r="G1047" s="17"/>
    </row>
    <row r="1048" spans="1:7" ht="15">
      <c r="A1048" s="32">
        <v>41007</v>
      </c>
      <c r="B1048" s="32" t="s">
        <v>1898</v>
      </c>
      <c r="C1048" s="15" t="s">
        <v>1728</v>
      </c>
      <c r="D1048" s="32">
        <v>6571</v>
      </c>
      <c r="E1048" s="32">
        <v>41007</v>
      </c>
      <c r="F1048"/>
      <c r="G1048" s="17"/>
    </row>
    <row r="1049" spans="1:7" ht="15">
      <c r="A1049" s="32">
        <v>41008</v>
      </c>
      <c r="B1049" s="32" t="s">
        <v>1899</v>
      </c>
      <c r="C1049" s="15" t="s">
        <v>1728</v>
      </c>
      <c r="D1049" s="32">
        <v>2085</v>
      </c>
      <c r="E1049" s="32">
        <v>41008</v>
      </c>
      <c r="F1049"/>
      <c r="G1049" s="17"/>
    </row>
    <row r="1050" spans="1:7" ht="15">
      <c r="A1050" s="32">
        <v>41009</v>
      </c>
      <c r="B1050" s="32" t="s">
        <v>1900</v>
      </c>
      <c r="C1050" s="15" t="s">
        <v>1728</v>
      </c>
      <c r="D1050" s="32">
        <v>3090</v>
      </c>
      <c r="E1050" s="32">
        <v>41009</v>
      </c>
      <c r="F1050"/>
      <c r="G1050" s="17"/>
    </row>
    <row r="1051" spans="1:7" ht="15">
      <c r="A1051" s="32">
        <v>41010</v>
      </c>
      <c r="B1051" s="32" t="s">
        <v>1901</v>
      </c>
      <c r="C1051" s="15" t="s">
        <v>1728</v>
      </c>
      <c r="D1051" s="32">
        <v>2540</v>
      </c>
      <c r="E1051" s="32">
        <v>41010</v>
      </c>
      <c r="F1051"/>
      <c r="G1051" s="17"/>
    </row>
    <row r="1052" spans="1:7" ht="15">
      <c r="A1052" s="32">
        <v>41011</v>
      </c>
      <c r="B1052" s="32" t="s">
        <v>1902</v>
      </c>
      <c r="C1052" s="15" t="s">
        <v>1728</v>
      </c>
      <c r="D1052" s="32">
        <v>3490</v>
      </c>
      <c r="E1052" s="32">
        <v>41011</v>
      </c>
      <c r="F1052"/>
      <c r="G1052" s="17"/>
    </row>
    <row r="1053" spans="1:7" ht="15">
      <c r="A1053" s="32">
        <v>41012</v>
      </c>
      <c r="B1053" s="32" t="s">
        <v>1903</v>
      </c>
      <c r="C1053" s="15" t="s">
        <v>1728</v>
      </c>
      <c r="D1053" s="32">
        <v>29244</v>
      </c>
      <c r="E1053" s="32">
        <v>41012</v>
      </c>
      <c r="F1053"/>
      <c r="G1053" s="17"/>
    </row>
    <row r="1054" spans="1:7" ht="15">
      <c r="A1054" s="32">
        <v>41013</v>
      </c>
      <c r="B1054" s="32" t="s">
        <v>1904</v>
      </c>
      <c r="C1054" s="15" t="s">
        <v>1728</v>
      </c>
      <c r="D1054" s="32">
        <v>6318</v>
      </c>
      <c r="E1054" s="32">
        <v>41013</v>
      </c>
      <c r="F1054"/>
      <c r="G1054" s="17"/>
    </row>
    <row r="1055" spans="1:7" ht="15">
      <c r="A1055" s="32">
        <v>41014</v>
      </c>
      <c r="B1055" s="32" t="s">
        <v>1905</v>
      </c>
      <c r="C1055" s="15" t="s">
        <v>1728</v>
      </c>
      <c r="D1055" s="32">
        <v>6865</v>
      </c>
      <c r="E1055" s="32">
        <v>41014</v>
      </c>
      <c r="F1055"/>
      <c r="G1055" s="17"/>
    </row>
    <row r="1056" spans="1:7" ht="15">
      <c r="A1056" s="32">
        <v>41015</v>
      </c>
      <c r="B1056" s="32" t="s">
        <v>1906</v>
      </c>
      <c r="C1056" s="15" t="s">
        <v>1728</v>
      </c>
      <c r="D1056" s="32">
        <v>2090</v>
      </c>
      <c r="E1056" s="32">
        <v>41015</v>
      </c>
      <c r="F1056"/>
      <c r="G1056" s="17"/>
    </row>
    <row r="1057" spans="1:7" ht="15">
      <c r="A1057" s="32">
        <v>41016</v>
      </c>
      <c r="B1057" s="32" t="s">
        <v>1907</v>
      </c>
      <c r="C1057" s="15" t="s">
        <v>1728</v>
      </c>
      <c r="D1057" s="32">
        <v>2121</v>
      </c>
      <c r="E1057" s="32">
        <v>41016</v>
      </c>
      <c r="F1057"/>
      <c r="G1057" s="17"/>
    </row>
    <row r="1058" spans="1:7" ht="15">
      <c r="A1058" s="32">
        <v>41017</v>
      </c>
      <c r="B1058" s="32" t="s">
        <v>1908</v>
      </c>
      <c r="C1058" s="15" t="s">
        <v>1728</v>
      </c>
      <c r="D1058" s="32">
        <v>7931</v>
      </c>
      <c r="E1058" s="32">
        <v>41017</v>
      </c>
      <c r="F1058"/>
      <c r="G1058" s="17"/>
    </row>
    <row r="1059" spans="1:7" ht="15">
      <c r="A1059" s="32">
        <v>41018</v>
      </c>
      <c r="B1059" s="32" t="s">
        <v>1909</v>
      </c>
      <c r="C1059" s="15" t="s">
        <v>1728</v>
      </c>
      <c r="D1059" s="32">
        <v>2045</v>
      </c>
      <c r="E1059" s="32">
        <v>41018</v>
      </c>
      <c r="F1059"/>
      <c r="G1059" s="17"/>
    </row>
    <row r="1060" spans="1:7" ht="15">
      <c r="A1060" s="32">
        <v>41019</v>
      </c>
      <c r="B1060" s="32" t="s">
        <v>1910</v>
      </c>
      <c r="C1060" s="15" t="s">
        <v>1728</v>
      </c>
      <c r="D1060" s="32">
        <v>4187</v>
      </c>
      <c r="E1060" s="32">
        <v>41019</v>
      </c>
      <c r="F1060"/>
      <c r="G1060" s="17"/>
    </row>
    <row r="1061" spans="1:7" ht="15">
      <c r="A1061" s="32">
        <v>41020</v>
      </c>
      <c r="B1061" s="32" t="s">
        <v>1911</v>
      </c>
      <c r="C1061" s="15" t="s">
        <v>1728</v>
      </c>
      <c r="D1061" s="32">
        <v>5240</v>
      </c>
      <c r="E1061" s="32">
        <v>41020</v>
      </c>
      <c r="F1061"/>
      <c r="G1061" s="17"/>
    </row>
    <row r="1062" spans="1:7" ht="15">
      <c r="A1062" s="32">
        <v>41021</v>
      </c>
      <c r="B1062" s="32" t="s">
        <v>1912</v>
      </c>
      <c r="C1062" s="15" t="s">
        <v>1728</v>
      </c>
      <c r="D1062" s="32">
        <v>25345</v>
      </c>
      <c r="E1062" s="32">
        <v>41021</v>
      </c>
      <c r="F1062"/>
      <c r="G1062" s="17"/>
    </row>
    <row r="1063" spans="1:7" ht="15">
      <c r="A1063" s="32">
        <v>41022</v>
      </c>
      <c r="B1063" s="32" t="s">
        <v>1913</v>
      </c>
      <c r="C1063" s="15" t="s">
        <v>1728</v>
      </c>
      <c r="D1063" s="32">
        <v>6215</v>
      </c>
      <c r="E1063" s="32">
        <v>41022</v>
      </c>
      <c r="F1063"/>
      <c r="G1063" s="17"/>
    </row>
    <row r="1064" spans="1:7" ht="15">
      <c r="A1064" s="32">
        <v>41101</v>
      </c>
      <c r="B1064" s="32" t="s">
        <v>1914</v>
      </c>
      <c r="C1064" s="15" t="s">
        <v>1728</v>
      </c>
      <c r="D1064" s="32">
        <v>1288</v>
      </c>
      <c r="E1064" s="32">
        <v>41101</v>
      </c>
      <c r="F1064"/>
      <c r="G1064" s="17"/>
    </row>
    <row r="1065" spans="1:7" ht="15">
      <c r="A1065" s="32">
        <v>41102</v>
      </c>
      <c r="B1065" s="32" t="s">
        <v>1915</v>
      </c>
      <c r="C1065" s="15" t="s">
        <v>1728</v>
      </c>
      <c r="D1065" s="32">
        <v>1545</v>
      </c>
      <c r="E1065" s="32">
        <v>41102</v>
      </c>
      <c r="F1065"/>
      <c r="G1065" s="17"/>
    </row>
    <row r="1066" spans="1:7" ht="15">
      <c r="A1066" s="32">
        <v>41103</v>
      </c>
      <c r="B1066" s="32" t="s">
        <v>1916</v>
      </c>
      <c r="C1066" s="15" t="s">
        <v>1728</v>
      </c>
      <c r="D1066" s="32">
        <v>1879</v>
      </c>
      <c r="E1066" s="32">
        <v>41103</v>
      </c>
      <c r="F1066"/>
      <c r="G1066" s="17"/>
    </row>
    <row r="1067" spans="1:7" ht="15">
      <c r="A1067" s="32">
        <v>41104</v>
      </c>
      <c r="B1067" s="32" t="s">
        <v>1917</v>
      </c>
      <c r="C1067" s="15" t="s">
        <v>1728</v>
      </c>
      <c r="D1067" s="32">
        <v>996</v>
      </c>
      <c r="E1067" s="32">
        <v>41104</v>
      </c>
      <c r="F1067"/>
      <c r="G1067" s="17"/>
    </row>
    <row r="1068" spans="1:7" ht="15">
      <c r="A1068" s="32">
        <v>41105</v>
      </c>
      <c r="B1068" s="32" t="s">
        <v>1918</v>
      </c>
      <c r="C1068" s="15" t="s">
        <v>1728</v>
      </c>
      <c r="D1068" s="32">
        <v>2925</v>
      </c>
      <c r="E1068" s="32">
        <v>41105</v>
      </c>
      <c r="F1068"/>
      <c r="G1068" s="17"/>
    </row>
    <row r="1069" spans="1:7" ht="15">
      <c r="A1069" s="32">
        <v>41106</v>
      </c>
      <c r="B1069" s="32" t="s">
        <v>1919</v>
      </c>
      <c r="C1069" s="15" t="s">
        <v>1728</v>
      </c>
      <c r="D1069" s="32">
        <v>3316</v>
      </c>
      <c r="E1069" s="32">
        <v>41106</v>
      </c>
      <c r="F1069"/>
      <c r="G1069" s="17"/>
    </row>
    <row r="1070" spans="1:7" ht="15">
      <c r="A1070" s="32">
        <v>41107</v>
      </c>
      <c r="B1070" s="32" t="s">
        <v>1920</v>
      </c>
      <c r="C1070" s="15" t="s">
        <v>1728</v>
      </c>
      <c r="D1070" s="32">
        <v>974</v>
      </c>
      <c r="E1070" s="32">
        <v>41107</v>
      </c>
      <c r="F1070"/>
      <c r="G1070" s="17"/>
    </row>
    <row r="1071" spans="1:7" ht="15">
      <c r="A1071" s="32">
        <v>41108</v>
      </c>
      <c r="B1071" s="32" t="s">
        <v>1921</v>
      </c>
      <c r="C1071" s="15" t="s">
        <v>1728</v>
      </c>
      <c r="D1071" s="32">
        <v>2372</v>
      </c>
      <c r="E1071" s="32">
        <v>41108</v>
      </c>
      <c r="F1071"/>
      <c r="G1071" s="17"/>
    </row>
    <row r="1072" spans="1:7" ht="15">
      <c r="A1072" s="32">
        <v>41109</v>
      </c>
      <c r="B1072" s="32" t="s">
        <v>1922</v>
      </c>
      <c r="C1072" s="15" t="s">
        <v>1728</v>
      </c>
      <c r="D1072" s="32">
        <v>2574</v>
      </c>
      <c r="E1072" s="32">
        <v>41109</v>
      </c>
      <c r="F1072"/>
      <c r="G1072" s="17"/>
    </row>
    <row r="1073" spans="1:7" ht="15">
      <c r="A1073" s="32">
        <v>41110</v>
      </c>
      <c r="B1073" s="32" t="s">
        <v>1923</v>
      </c>
      <c r="C1073" s="15" t="s">
        <v>1728</v>
      </c>
      <c r="D1073" s="32">
        <v>4329</v>
      </c>
      <c r="E1073" s="32">
        <v>41110</v>
      </c>
      <c r="F1073"/>
      <c r="G1073" s="17"/>
    </row>
    <row r="1074" spans="1:7" ht="15">
      <c r="A1074" s="32">
        <v>41111</v>
      </c>
      <c r="B1074" s="32" t="s">
        <v>1924</v>
      </c>
      <c r="C1074" s="15" t="s">
        <v>1728</v>
      </c>
      <c r="D1074" s="32">
        <v>4915</v>
      </c>
      <c r="E1074" s="32">
        <v>41111</v>
      </c>
      <c r="F1074"/>
      <c r="G1074" s="17"/>
    </row>
    <row r="1075" spans="1:7" ht="15">
      <c r="A1075" s="32">
        <v>41112</v>
      </c>
      <c r="B1075" s="32" t="s">
        <v>1925</v>
      </c>
      <c r="C1075" s="15" t="s">
        <v>1728</v>
      </c>
      <c r="D1075" s="32">
        <v>1777</v>
      </c>
      <c r="E1075" s="32">
        <v>41112</v>
      </c>
      <c r="F1075"/>
      <c r="G1075" s="17"/>
    </row>
    <row r="1076" spans="1:7" ht="15">
      <c r="A1076" s="32">
        <v>41113</v>
      </c>
      <c r="B1076" s="32" t="s">
        <v>1926</v>
      </c>
      <c r="C1076" s="15" t="s">
        <v>1728</v>
      </c>
      <c r="D1076" s="32">
        <v>1898</v>
      </c>
      <c r="E1076" s="32">
        <v>41113</v>
      </c>
      <c r="F1076"/>
      <c r="G1076" s="17"/>
    </row>
    <row r="1077" spans="1:7" ht="15">
      <c r="A1077" s="32">
        <v>41114</v>
      </c>
      <c r="B1077" s="32" t="s">
        <v>1927</v>
      </c>
      <c r="C1077" s="15" t="s">
        <v>1728</v>
      </c>
      <c r="D1077" s="32">
        <v>3859</v>
      </c>
      <c r="E1077" s="32">
        <v>41114</v>
      </c>
      <c r="F1077"/>
      <c r="G1077" s="17"/>
    </row>
    <row r="1078" spans="1:7" ht="15">
      <c r="A1078" s="32">
        <v>41115</v>
      </c>
      <c r="B1078" s="32" t="s">
        <v>1928</v>
      </c>
      <c r="C1078" s="15" t="s">
        <v>1728</v>
      </c>
      <c r="D1078" s="32">
        <v>1693</v>
      </c>
      <c r="E1078" s="32">
        <v>41115</v>
      </c>
      <c r="F1078"/>
      <c r="G1078" s="17"/>
    </row>
    <row r="1079" spans="1:7" ht="15">
      <c r="A1079" s="32">
        <v>41116</v>
      </c>
      <c r="B1079" s="32" t="s">
        <v>1929</v>
      </c>
      <c r="C1079" s="15" t="s">
        <v>1728</v>
      </c>
      <c r="D1079" s="32">
        <v>9482</v>
      </c>
      <c r="E1079" s="32">
        <v>41116</v>
      </c>
      <c r="F1079"/>
      <c r="G1079" s="17"/>
    </row>
    <row r="1080" spans="1:7" ht="15">
      <c r="A1080" s="32">
        <v>41117</v>
      </c>
      <c r="B1080" s="32" t="s">
        <v>1930</v>
      </c>
      <c r="C1080" s="15" t="s">
        <v>1728</v>
      </c>
      <c r="D1080" s="32">
        <v>1046</v>
      </c>
      <c r="E1080" s="32">
        <v>41117</v>
      </c>
      <c r="F1080"/>
      <c r="G1080" s="17"/>
    </row>
    <row r="1081" spans="1:7" ht="15">
      <c r="A1081" s="32">
        <v>41118</v>
      </c>
      <c r="B1081" s="32" t="s">
        <v>1931</v>
      </c>
      <c r="C1081" s="15" t="s">
        <v>1728</v>
      </c>
      <c r="D1081" s="32">
        <v>4394</v>
      </c>
      <c r="E1081" s="32">
        <v>41118</v>
      </c>
      <c r="F1081"/>
      <c r="G1081" s="17"/>
    </row>
    <row r="1082" spans="1:7" ht="15">
      <c r="A1082" s="32">
        <v>41119</v>
      </c>
      <c r="B1082" s="32" t="s">
        <v>1932</v>
      </c>
      <c r="C1082" s="15" t="s">
        <v>1728</v>
      </c>
      <c r="D1082" s="32">
        <v>1975</v>
      </c>
      <c r="E1082" s="32">
        <v>41119</v>
      </c>
      <c r="F1082"/>
      <c r="G1082" s="17"/>
    </row>
    <row r="1083" spans="1:7" ht="15">
      <c r="A1083" s="32">
        <v>41120</v>
      </c>
      <c r="B1083" s="32" t="s">
        <v>1933</v>
      </c>
      <c r="C1083" s="15" t="s">
        <v>1728</v>
      </c>
      <c r="D1083" s="32">
        <v>4459</v>
      </c>
      <c r="E1083" s="32">
        <v>41120</v>
      </c>
      <c r="F1083"/>
      <c r="G1083" s="17"/>
    </row>
    <row r="1084" spans="1:7" ht="15">
      <c r="A1084" s="32">
        <v>41121</v>
      </c>
      <c r="B1084" s="32" t="s">
        <v>1934</v>
      </c>
      <c r="C1084" s="15" t="s">
        <v>1728</v>
      </c>
      <c r="D1084" s="32">
        <v>758</v>
      </c>
      <c r="E1084" s="32">
        <v>41121</v>
      </c>
      <c r="F1084"/>
      <c r="G1084" s="17"/>
    </row>
    <row r="1085" spans="1:7" ht="15">
      <c r="A1085" s="32">
        <v>41122</v>
      </c>
      <c r="B1085" s="32" t="s">
        <v>1935</v>
      </c>
      <c r="C1085" s="15" t="s">
        <v>1728</v>
      </c>
      <c r="D1085" s="32">
        <v>949</v>
      </c>
      <c r="E1085" s="32">
        <v>41122</v>
      </c>
      <c r="F1085"/>
      <c r="G1085" s="17"/>
    </row>
    <row r="1086" spans="1:7" ht="15">
      <c r="A1086" s="32">
        <v>41123</v>
      </c>
      <c r="B1086" s="32" t="s">
        <v>1936</v>
      </c>
      <c r="C1086" s="15" t="s">
        <v>1728</v>
      </c>
      <c r="D1086" s="32">
        <v>1687</v>
      </c>
      <c r="E1086" s="32">
        <v>41123</v>
      </c>
      <c r="F1086"/>
      <c r="G1086" s="17"/>
    </row>
    <row r="1087" spans="1:7" ht="15">
      <c r="A1087" s="32">
        <v>41124</v>
      </c>
      <c r="B1087" s="32" t="s">
        <v>1937</v>
      </c>
      <c r="C1087" s="15" t="s">
        <v>1728</v>
      </c>
      <c r="D1087" s="32">
        <v>5476</v>
      </c>
      <c r="E1087" s="32">
        <v>41124</v>
      </c>
      <c r="F1087"/>
      <c r="G1087" s="17"/>
    </row>
    <row r="1088" spans="1:7" ht="15">
      <c r="A1088" s="32">
        <v>41125</v>
      </c>
      <c r="B1088" s="32" t="s">
        <v>1938</v>
      </c>
      <c r="C1088" s="15" t="s">
        <v>1728</v>
      </c>
      <c r="D1088" s="32">
        <v>2879</v>
      </c>
      <c r="E1088" s="32">
        <v>41125</v>
      </c>
      <c r="F1088"/>
      <c r="G1088" s="17"/>
    </row>
    <row r="1089" spans="1:7" ht="15">
      <c r="A1089" s="32">
        <v>41126</v>
      </c>
      <c r="B1089" s="32" t="s">
        <v>1939</v>
      </c>
      <c r="C1089" s="15" t="s">
        <v>1728</v>
      </c>
      <c r="D1089" s="32">
        <v>1540</v>
      </c>
      <c r="E1089" s="32">
        <v>41126</v>
      </c>
      <c r="F1089"/>
      <c r="G1089" s="17"/>
    </row>
    <row r="1090" spans="1:7" ht="15">
      <c r="A1090" s="32">
        <v>41201</v>
      </c>
      <c r="B1090" s="32" t="s">
        <v>1940</v>
      </c>
      <c r="C1090" s="15" t="s">
        <v>1728</v>
      </c>
      <c r="D1090" s="32">
        <v>797</v>
      </c>
      <c r="E1090" s="32">
        <v>41201</v>
      </c>
      <c r="F1090"/>
      <c r="G1090" s="17"/>
    </row>
    <row r="1091" spans="1:7" ht="15">
      <c r="A1091" s="32">
        <v>41202</v>
      </c>
      <c r="B1091" s="32" t="s">
        <v>1941</v>
      </c>
      <c r="C1091" s="15" t="s">
        <v>1728</v>
      </c>
      <c r="D1091" s="32">
        <v>1102</v>
      </c>
      <c r="E1091" s="32">
        <v>41202</v>
      </c>
      <c r="F1091"/>
      <c r="G1091" s="17"/>
    </row>
    <row r="1092" spans="1:7" ht="15">
      <c r="A1092" s="32">
        <v>41203</v>
      </c>
      <c r="B1092" s="32" t="s">
        <v>1942</v>
      </c>
      <c r="C1092" s="15" t="s">
        <v>1728</v>
      </c>
      <c r="D1092" s="32">
        <v>3248</v>
      </c>
      <c r="E1092" s="32">
        <v>41203</v>
      </c>
      <c r="F1092"/>
      <c r="G1092" s="17"/>
    </row>
    <row r="1093" spans="1:7" ht="15">
      <c r="A1093" s="32">
        <v>41204</v>
      </c>
      <c r="B1093" s="32" t="s">
        <v>1943</v>
      </c>
      <c r="C1093" s="15" t="s">
        <v>1728</v>
      </c>
      <c r="D1093" s="32">
        <v>3532</v>
      </c>
      <c r="E1093" s="32">
        <v>41204</v>
      </c>
      <c r="F1093"/>
      <c r="G1093" s="17"/>
    </row>
    <row r="1094" spans="1:7" ht="15">
      <c r="A1094" s="32">
        <v>41205</v>
      </c>
      <c r="B1094" s="32" t="s">
        <v>1944</v>
      </c>
      <c r="C1094" s="15" t="s">
        <v>1728</v>
      </c>
      <c r="D1094" s="32">
        <v>911</v>
      </c>
      <c r="E1094" s="32">
        <v>41205</v>
      </c>
      <c r="F1094"/>
      <c r="G1094" s="17"/>
    </row>
    <row r="1095" spans="1:7" ht="15">
      <c r="A1095" s="32">
        <v>41206</v>
      </c>
      <c r="B1095" s="32" t="s">
        <v>1945</v>
      </c>
      <c r="C1095" s="15" t="s">
        <v>1728</v>
      </c>
      <c r="D1095" s="32">
        <v>484</v>
      </c>
      <c r="E1095" s="32">
        <v>41206</v>
      </c>
      <c r="F1095"/>
      <c r="G1095" s="17"/>
    </row>
    <row r="1096" spans="1:7" ht="15">
      <c r="A1096" s="32">
        <v>41207</v>
      </c>
      <c r="B1096" s="32" t="s">
        <v>1946</v>
      </c>
      <c r="C1096" s="15" t="s">
        <v>1728</v>
      </c>
      <c r="D1096" s="32">
        <v>1444</v>
      </c>
      <c r="E1096" s="32">
        <v>41207</v>
      </c>
      <c r="F1096"/>
      <c r="G1096" s="17"/>
    </row>
    <row r="1097" spans="1:7" ht="15">
      <c r="A1097" s="32">
        <v>41208</v>
      </c>
      <c r="B1097" s="32" t="s">
        <v>1947</v>
      </c>
      <c r="C1097" s="15" t="s">
        <v>1728</v>
      </c>
      <c r="D1097" s="32">
        <v>1190</v>
      </c>
      <c r="E1097" s="32">
        <v>41208</v>
      </c>
      <c r="F1097"/>
      <c r="G1097" s="17"/>
    </row>
    <row r="1098" spans="1:7" ht="15">
      <c r="A1098" s="32">
        <v>41209</v>
      </c>
      <c r="B1098" s="32" t="s">
        <v>1948</v>
      </c>
      <c r="C1098" s="15" t="s">
        <v>1728</v>
      </c>
      <c r="D1098" s="32">
        <v>2343</v>
      </c>
      <c r="E1098" s="32">
        <v>41209</v>
      </c>
      <c r="F1098"/>
      <c r="G1098" s="17"/>
    </row>
    <row r="1099" spans="1:7" ht="15">
      <c r="A1099" s="32">
        <v>41210</v>
      </c>
      <c r="B1099" s="32" t="s">
        <v>1949</v>
      </c>
      <c r="C1099" s="15" t="s">
        <v>1728</v>
      </c>
      <c r="D1099" s="32">
        <v>661</v>
      </c>
      <c r="E1099" s="32">
        <v>41210</v>
      </c>
      <c r="F1099"/>
      <c r="G1099" s="17"/>
    </row>
    <row r="1100" spans="1:7" ht="15">
      <c r="A1100" s="32">
        <v>41211</v>
      </c>
      <c r="B1100" s="32" t="s">
        <v>1950</v>
      </c>
      <c r="C1100" s="15" t="s">
        <v>1728</v>
      </c>
      <c r="D1100" s="32">
        <v>803</v>
      </c>
      <c r="E1100" s="32">
        <v>41211</v>
      </c>
      <c r="F1100"/>
      <c r="G1100" s="17"/>
    </row>
    <row r="1101" spans="1:7" ht="15">
      <c r="A1101" s="32">
        <v>41212</v>
      </c>
      <c r="B1101" s="32" t="s">
        <v>1951</v>
      </c>
      <c r="C1101" s="15" t="s">
        <v>1728</v>
      </c>
      <c r="D1101" s="32">
        <v>1322</v>
      </c>
      <c r="E1101" s="32">
        <v>41212</v>
      </c>
      <c r="F1101"/>
      <c r="G1101" s="17"/>
    </row>
    <row r="1102" spans="1:7" ht="15">
      <c r="A1102" s="32">
        <v>41213</v>
      </c>
      <c r="B1102" s="32" t="s">
        <v>1952</v>
      </c>
      <c r="C1102" s="15" t="s">
        <v>1728</v>
      </c>
      <c r="D1102" s="32">
        <v>2205</v>
      </c>
      <c r="E1102" s="32">
        <v>41213</v>
      </c>
      <c r="F1102"/>
      <c r="G1102" s="17"/>
    </row>
    <row r="1103" spans="1:7" ht="15">
      <c r="A1103" s="32">
        <v>41214</v>
      </c>
      <c r="B1103" s="32" t="s">
        <v>1953</v>
      </c>
      <c r="C1103" s="15" t="s">
        <v>1728</v>
      </c>
      <c r="D1103" s="32">
        <v>2356</v>
      </c>
      <c r="E1103" s="32">
        <v>41214</v>
      </c>
      <c r="F1103"/>
      <c r="G1103" s="17"/>
    </row>
    <row r="1104" spans="1:7" ht="15">
      <c r="A1104" s="32">
        <v>41215</v>
      </c>
      <c r="B1104" s="32" t="s">
        <v>1954</v>
      </c>
      <c r="C1104" s="15" t="s">
        <v>1728</v>
      </c>
      <c r="D1104" s="32">
        <v>2444</v>
      </c>
      <c r="E1104" s="32">
        <v>41215</v>
      </c>
      <c r="F1104"/>
      <c r="G1104" s="17"/>
    </row>
    <row r="1105" spans="1:7" ht="15">
      <c r="A1105" s="32">
        <v>41216</v>
      </c>
      <c r="B1105" s="32" t="s">
        <v>1955</v>
      </c>
      <c r="C1105" s="15" t="s">
        <v>1728</v>
      </c>
      <c r="D1105" s="32">
        <v>327</v>
      </c>
      <c r="E1105" s="32">
        <v>41216</v>
      </c>
      <c r="F1105"/>
      <c r="G1105" s="17"/>
    </row>
    <row r="1106" spans="1:7" ht="15">
      <c r="A1106" s="32">
        <v>41217</v>
      </c>
      <c r="B1106" s="32" t="s">
        <v>1956</v>
      </c>
      <c r="C1106" s="15" t="s">
        <v>1728</v>
      </c>
      <c r="D1106" s="32">
        <v>719</v>
      </c>
      <c r="E1106" s="32">
        <v>41217</v>
      </c>
      <c r="F1106"/>
      <c r="G1106" s="17"/>
    </row>
    <row r="1107" spans="1:7" ht="15">
      <c r="A1107" s="32">
        <v>41218</v>
      </c>
      <c r="B1107" s="32" t="s">
        <v>1957</v>
      </c>
      <c r="C1107" s="15" t="s">
        <v>1728</v>
      </c>
      <c r="D1107" s="32">
        <v>2529</v>
      </c>
      <c r="E1107" s="32">
        <v>41218</v>
      </c>
      <c r="F1107"/>
      <c r="G1107" s="17"/>
    </row>
    <row r="1108" spans="1:7" ht="15">
      <c r="A1108" s="32">
        <v>41219</v>
      </c>
      <c r="B1108" s="32" t="s">
        <v>1958</v>
      </c>
      <c r="C1108" s="15" t="s">
        <v>1728</v>
      </c>
      <c r="D1108" s="32">
        <v>1715</v>
      </c>
      <c r="E1108" s="32">
        <v>41219</v>
      </c>
      <c r="F1108"/>
      <c r="G1108" s="17"/>
    </row>
    <row r="1109" spans="1:7" ht="15">
      <c r="A1109" s="32">
        <v>41220</v>
      </c>
      <c r="B1109" s="32" t="s">
        <v>1959</v>
      </c>
      <c r="C1109" s="15" t="s">
        <v>1728</v>
      </c>
      <c r="D1109" s="32">
        <v>1388</v>
      </c>
      <c r="E1109" s="32">
        <v>41220</v>
      </c>
      <c r="F1109"/>
      <c r="G1109" s="17"/>
    </row>
    <row r="1110" spans="1:7" ht="15">
      <c r="A1110" s="32">
        <v>41221</v>
      </c>
      <c r="B1110" s="32" t="s">
        <v>1960</v>
      </c>
      <c r="C1110" s="15" t="s">
        <v>1728</v>
      </c>
      <c r="D1110" s="32">
        <v>1092</v>
      </c>
      <c r="E1110" s="32">
        <v>41221</v>
      </c>
      <c r="F1110"/>
      <c r="G1110" s="17"/>
    </row>
    <row r="1111" spans="1:7" ht="15">
      <c r="A1111" s="32">
        <v>41222</v>
      </c>
      <c r="B1111" s="32" t="s">
        <v>1961</v>
      </c>
      <c r="C1111" s="15" t="s">
        <v>1728</v>
      </c>
      <c r="D1111" s="32">
        <v>661</v>
      </c>
      <c r="E1111" s="32">
        <v>41222</v>
      </c>
      <c r="F1111"/>
      <c r="G1111" s="17"/>
    </row>
    <row r="1112" spans="1:7" ht="15">
      <c r="A1112" s="32">
        <v>41223</v>
      </c>
      <c r="B1112" s="32" t="s">
        <v>1962</v>
      </c>
      <c r="C1112" s="15" t="s">
        <v>1728</v>
      </c>
      <c r="D1112" s="32">
        <v>1038</v>
      </c>
      <c r="E1112" s="32">
        <v>41223</v>
      </c>
      <c r="F1112"/>
      <c r="G1112" s="17"/>
    </row>
    <row r="1113" spans="1:7" ht="15">
      <c r="A1113" s="32">
        <v>41224</v>
      </c>
      <c r="B1113" s="32" t="s">
        <v>1963</v>
      </c>
      <c r="C1113" s="15" t="s">
        <v>1728</v>
      </c>
      <c r="D1113" s="32">
        <v>1666</v>
      </c>
      <c r="E1113" s="32">
        <v>41224</v>
      </c>
      <c r="F1113"/>
      <c r="G1113" s="17"/>
    </row>
    <row r="1114" spans="1:7" ht="15">
      <c r="A1114" s="32">
        <v>41225</v>
      </c>
      <c r="B1114" s="32" t="s">
        <v>1964</v>
      </c>
      <c r="C1114" s="15" t="s">
        <v>1728</v>
      </c>
      <c r="D1114" s="32">
        <v>12766</v>
      </c>
      <c r="E1114" s="32">
        <v>41225</v>
      </c>
      <c r="F1114"/>
      <c r="G1114" s="17"/>
    </row>
    <row r="1115" spans="1:7" ht="15">
      <c r="A1115" s="32">
        <v>41226</v>
      </c>
      <c r="B1115" s="32" t="s">
        <v>1965</v>
      </c>
      <c r="C1115" s="15" t="s">
        <v>1728</v>
      </c>
      <c r="D1115" s="32">
        <v>526</v>
      </c>
      <c r="E1115" s="32">
        <v>41226</v>
      </c>
      <c r="F1115"/>
      <c r="G1115" s="17"/>
    </row>
    <row r="1116" spans="1:7" ht="15">
      <c r="A1116" s="32">
        <v>41227</v>
      </c>
      <c r="B1116" s="32" t="s">
        <v>1966</v>
      </c>
      <c r="C1116" s="15" t="s">
        <v>1728</v>
      </c>
      <c r="D1116" s="32">
        <v>904</v>
      </c>
      <c r="E1116" s="32">
        <v>41227</v>
      </c>
      <c r="F1116"/>
      <c r="G1116" s="17"/>
    </row>
    <row r="1117" spans="1:7" ht="15">
      <c r="A1117" s="32">
        <v>41228</v>
      </c>
      <c r="B1117" s="32" t="s">
        <v>1967</v>
      </c>
      <c r="C1117" s="15" t="s">
        <v>1728</v>
      </c>
      <c r="D1117" s="32">
        <v>2218</v>
      </c>
      <c r="E1117" s="32">
        <v>41228</v>
      </c>
      <c r="F1117"/>
      <c r="G1117" s="17"/>
    </row>
    <row r="1118" spans="1:7" ht="15">
      <c r="A1118" s="32">
        <v>41229</v>
      </c>
      <c r="B1118" s="32" t="s">
        <v>1968</v>
      </c>
      <c r="C1118" s="15" t="s">
        <v>1728</v>
      </c>
      <c r="D1118" s="32">
        <v>1230</v>
      </c>
      <c r="E1118" s="32">
        <v>41229</v>
      </c>
      <c r="F1118"/>
      <c r="G1118" s="17"/>
    </row>
    <row r="1119" spans="1:7" ht="15">
      <c r="A1119" s="32">
        <v>41230</v>
      </c>
      <c r="B1119" s="32" t="s">
        <v>1969</v>
      </c>
      <c r="C1119" s="15" t="s">
        <v>1728</v>
      </c>
      <c r="D1119" s="32">
        <v>789</v>
      </c>
      <c r="E1119" s="32">
        <v>41230</v>
      </c>
      <c r="F1119"/>
      <c r="G1119" s="17"/>
    </row>
    <row r="1120" spans="1:7" ht="15">
      <c r="A1120" s="32">
        <v>41231</v>
      </c>
      <c r="B1120" s="32" t="s">
        <v>1970</v>
      </c>
      <c r="C1120" s="15" t="s">
        <v>1728</v>
      </c>
      <c r="D1120" s="32">
        <v>2437</v>
      </c>
      <c r="E1120" s="32">
        <v>41231</v>
      </c>
      <c r="F1120"/>
      <c r="G1120" s="17"/>
    </row>
    <row r="1121" spans="1:7" ht="15">
      <c r="A1121" s="32">
        <v>41232</v>
      </c>
      <c r="B1121" s="32" t="s">
        <v>1971</v>
      </c>
      <c r="C1121" s="15" t="s">
        <v>1728</v>
      </c>
      <c r="D1121" s="32">
        <v>1587</v>
      </c>
      <c r="E1121" s="32">
        <v>41232</v>
      </c>
      <c r="F1121"/>
      <c r="G1121" s="17"/>
    </row>
    <row r="1122" spans="1:7" ht="15">
      <c r="A1122" s="32">
        <v>41233</v>
      </c>
      <c r="B1122" s="32" t="s">
        <v>1972</v>
      </c>
      <c r="C1122" s="15" t="s">
        <v>1728</v>
      </c>
      <c r="D1122" s="32">
        <v>1661</v>
      </c>
      <c r="E1122" s="32">
        <v>41233</v>
      </c>
      <c r="F1122"/>
      <c r="G1122" s="17"/>
    </row>
    <row r="1123" spans="1:7" ht="15">
      <c r="A1123" s="32">
        <v>41234</v>
      </c>
      <c r="B1123" s="32" t="s">
        <v>1973</v>
      </c>
      <c r="C1123" s="15" t="s">
        <v>1728</v>
      </c>
      <c r="D1123" s="32">
        <v>2299</v>
      </c>
      <c r="E1123" s="32">
        <v>41234</v>
      </c>
      <c r="F1123"/>
      <c r="G1123" s="17"/>
    </row>
    <row r="1124" spans="1:7" ht="15">
      <c r="A1124" s="32">
        <v>41235</v>
      </c>
      <c r="B1124" s="32" t="s">
        <v>1974</v>
      </c>
      <c r="C1124" s="15" t="s">
        <v>1728</v>
      </c>
      <c r="D1124" s="32">
        <v>609</v>
      </c>
      <c r="E1124" s="32">
        <v>41235</v>
      </c>
      <c r="F1124"/>
      <c r="G1124" s="17"/>
    </row>
    <row r="1125" spans="1:7" ht="15">
      <c r="A1125" s="32">
        <v>41236</v>
      </c>
      <c r="B1125" s="32" t="s">
        <v>1975</v>
      </c>
      <c r="C1125" s="15" t="s">
        <v>1728</v>
      </c>
      <c r="D1125" s="32">
        <v>574</v>
      </c>
      <c r="E1125" s="32">
        <v>41236</v>
      </c>
      <c r="F1125"/>
      <c r="G1125" s="17"/>
    </row>
    <row r="1126" spans="1:7" ht="15">
      <c r="A1126" s="32">
        <v>41304</v>
      </c>
      <c r="B1126" s="32" t="s">
        <v>1976</v>
      </c>
      <c r="C1126" s="15" t="s">
        <v>1728</v>
      </c>
      <c r="D1126" s="32">
        <v>2284</v>
      </c>
      <c r="E1126" s="32">
        <v>41304</v>
      </c>
      <c r="F1126"/>
      <c r="G1126" s="18"/>
    </row>
    <row r="1127" spans="1:7" ht="15">
      <c r="A1127" s="32">
        <v>41305</v>
      </c>
      <c r="B1127" s="32" t="s">
        <v>1977</v>
      </c>
      <c r="C1127" s="15" t="s">
        <v>1728</v>
      </c>
      <c r="D1127" s="32">
        <v>1199</v>
      </c>
      <c r="E1127" s="32">
        <v>41305</v>
      </c>
      <c r="F1127"/>
      <c r="G1127" s="17"/>
    </row>
    <row r="1128" spans="1:7" ht="15">
      <c r="A1128" s="32">
        <v>41306</v>
      </c>
      <c r="B1128" s="32" t="s">
        <v>1978</v>
      </c>
      <c r="C1128" s="15" t="s">
        <v>1728</v>
      </c>
      <c r="D1128" s="32">
        <v>446</v>
      </c>
      <c r="E1128" s="32">
        <v>41306</v>
      </c>
      <c r="F1128"/>
      <c r="G1128" s="17"/>
    </row>
    <row r="1129" spans="1:7" ht="15">
      <c r="A1129" s="32">
        <v>41307</v>
      </c>
      <c r="B1129" s="32" t="s">
        <v>1979</v>
      </c>
      <c r="C1129" s="15" t="s">
        <v>1728</v>
      </c>
      <c r="D1129" s="32">
        <v>616</v>
      </c>
      <c r="E1129" s="32">
        <v>41307</v>
      </c>
      <c r="F1129"/>
      <c r="G1129" s="17"/>
    </row>
    <row r="1130" spans="1:7" ht="15">
      <c r="A1130" s="32">
        <v>41309</v>
      </c>
      <c r="B1130" s="32" t="s">
        <v>1980</v>
      </c>
      <c r="C1130" s="15" t="s">
        <v>1728</v>
      </c>
      <c r="D1130" s="32">
        <v>2581</v>
      </c>
      <c r="E1130" s="32">
        <v>41309</v>
      </c>
      <c r="F1130"/>
      <c r="G1130" s="17"/>
    </row>
    <row r="1131" spans="1:7" ht="15">
      <c r="A1131" s="32">
        <v>41311</v>
      </c>
      <c r="B1131" s="32" t="s">
        <v>1981</v>
      </c>
      <c r="C1131" s="15" t="s">
        <v>1728</v>
      </c>
      <c r="D1131" s="32">
        <v>421</v>
      </c>
      <c r="E1131" s="32">
        <v>41311</v>
      </c>
      <c r="F1131"/>
      <c r="G1131" s="18"/>
    </row>
    <row r="1132" spans="1:7" ht="15">
      <c r="A1132" s="32">
        <v>41312</v>
      </c>
      <c r="B1132" s="32" t="s">
        <v>1982</v>
      </c>
      <c r="C1132" s="15" t="s">
        <v>1728</v>
      </c>
      <c r="D1132" s="32">
        <v>1547</v>
      </c>
      <c r="E1132" s="32">
        <v>41312</v>
      </c>
      <c r="F1132"/>
      <c r="G1132" s="17"/>
    </row>
    <row r="1133" spans="1:7" ht="15">
      <c r="A1133" s="32">
        <v>41313</v>
      </c>
      <c r="B1133" s="32" t="s">
        <v>1983</v>
      </c>
      <c r="C1133" s="15" t="s">
        <v>1728</v>
      </c>
      <c r="D1133" s="32">
        <v>1528</v>
      </c>
      <c r="E1133" s="32">
        <v>41313</v>
      </c>
      <c r="F1133"/>
      <c r="G1133" s="17"/>
    </row>
    <row r="1134" spans="1:7" ht="15">
      <c r="A1134" s="32">
        <v>41314</v>
      </c>
      <c r="B1134" s="32" t="s">
        <v>1984</v>
      </c>
      <c r="C1134" s="15" t="s">
        <v>1728</v>
      </c>
      <c r="D1134" s="32">
        <v>1071</v>
      </c>
      <c r="E1134" s="32">
        <v>41314</v>
      </c>
      <c r="F1134"/>
      <c r="G1134" s="17"/>
    </row>
    <row r="1135" spans="1:7" ht="15">
      <c r="A1135" s="32">
        <v>41315</v>
      </c>
      <c r="B1135" s="32" t="s">
        <v>1985</v>
      </c>
      <c r="C1135" s="15" t="s">
        <v>1728</v>
      </c>
      <c r="D1135" s="32">
        <v>1376</v>
      </c>
      <c r="E1135" s="32">
        <v>41315</v>
      </c>
      <c r="F1135"/>
      <c r="G1135" s="17"/>
    </row>
    <row r="1136" spans="1:7" ht="15">
      <c r="A1136" s="32">
        <v>41316</v>
      </c>
      <c r="B1136" s="32" t="s">
        <v>1986</v>
      </c>
      <c r="C1136" s="15" t="s">
        <v>1728</v>
      </c>
      <c r="D1136" s="32">
        <v>1707</v>
      </c>
      <c r="E1136" s="32">
        <v>41316</v>
      </c>
      <c r="F1136"/>
      <c r="G1136" s="17"/>
    </row>
    <row r="1137" spans="1:7" ht="15">
      <c r="A1137" s="32">
        <v>41317</v>
      </c>
      <c r="B1137" s="32" t="s">
        <v>1987</v>
      </c>
      <c r="C1137" s="15" t="s">
        <v>1728</v>
      </c>
      <c r="D1137" s="32">
        <v>1542</v>
      </c>
      <c r="E1137" s="32">
        <v>41317</v>
      </c>
      <c r="F1137"/>
      <c r="G1137" s="17"/>
    </row>
    <row r="1138" spans="1:7" ht="15">
      <c r="A1138" s="32">
        <v>41318</v>
      </c>
      <c r="B1138" s="32" t="s">
        <v>1988</v>
      </c>
      <c r="C1138" s="15" t="s">
        <v>1728</v>
      </c>
      <c r="D1138" s="32">
        <v>1512</v>
      </c>
      <c r="E1138" s="32">
        <v>41318</v>
      </c>
      <c r="F1138"/>
      <c r="G1138" s="17"/>
    </row>
    <row r="1139" spans="1:7" ht="15">
      <c r="A1139" s="32">
        <v>41319</v>
      </c>
      <c r="B1139" s="32" t="s">
        <v>1989</v>
      </c>
      <c r="C1139" s="15" t="s">
        <v>1728</v>
      </c>
      <c r="D1139" s="32">
        <v>481</v>
      </c>
      <c r="E1139" s="32">
        <v>41319</v>
      </c>
      <c r="F1139"/>
      <c r="G1139" s="17"/>
    </row>
    <row r="1140" spans="1:7" ht="15">
      <c r="A1140" s="32">
        <v>41320</v>
      </c>
      <c r="B1140" s="32" t="s">
        <v>1990</v>
      </c>
      <c r="C1140" s="15" t="s">
        <v>1728</v>
      </c>
      <c r="D1140" s="32">
        <v>641</v>
      </c>
      <c r="E1140" s="32">
        <v>41320</v>
      </c>
      <c r="F1140"/>
      <c r="G1140" s="17"/>
    </row>
    <row r="1141" spans="1:7" ht="15">
      <c r="A1141" s="32">
        <v>41321</v>
      </c>
      <c r="B1141" s="32" t="s">
        <v>1991</v>
      </c>
      <c r="C1141" s="15" t="s">
        <v>1728</v>
      </c>
      <c r="D1141" s="32">
        <v>1214</v>
      </c>
      <c r="E1141" s="32">
        <v>41321</v>
      </c>
      <c r="F1141"/>
      <c r="G1141" s="17"/>
    </row>
    <row r="1142" spans="1:7" ht="15">
      <c r="A1142" s="32">
        <v>41322</v>
      </c>
      <c r="B1142" s="32" t="s">
        <v>1992</v>
      </c>
      <c r="C1142" s="15" t="s">
        <v>1728</v>
      </c>
      <c r="D1142" s="32">
        <v>996</v>
      </c>
      <c r="E1142" s="32">
        <v>41322</v>
      </c>
      <c r="F1142"/>
      <c r="G1142" s="17"/>
    </row>
    <row r="1143" spans="1:7" ht="15">
      <c r="A1143" s="32">
        <v>41323</v>
      </c>
      <c r="B1143" s="32" t="s">
        <v>1993</v>
      </c>
      <c r="C1143" s="15" t="s">
        <v>1728</v>
      </c>
      <c r="D1143" s="32">
        <v>1866</v>
      </c>
      <c r="E1143" s="32">
        <v>41323</v>
      </c>
      <c r="F1143"/>
      <c r="G1143" s="17"/>
    </row>
    <row r="1144" spans="1:7" ht="15">
      <c r="A1144" s="32">
        <v>41324</v>
      </c>
      <c r="B1144" s="32" t="s">
        <v>1994</v>
      </c>
      <c r="C1144" s="15" t="s">
        <v>1728</v>
      </c>
      <c r="D1144" s="32">
        <v>743</v>
      </c>
      <c r="E1144" s="32">
        <v>41324</v>
      </c>
      <c r="F1144"/>
      <c r="G1144" s="17"/>
    </row>
    <row r="1145" spans="1:7" ht="15">
      <c r="A1145" s="32">
        <v>41325</v>
      </c>
      <c r="B1145" s="32" t="s">
        <v>1995</v>
      </c>
      <c r="C1145" s="15" t="s">
        <v>1728</v>
      </c>
      <c r="D1145" s="32">
        <v>1555</v>
      </c>
      <c r="E1145" s="32">
        <v>41325</v>
      </c>
      <c r="F1145"/>
      <c r="G1145" s="17"/>
    </row>
    <row r="1146" spans="1:7" ht="15">
      <c r="A1146" s="32">
        <v>41326</v>
      </c>
      <c r="B1146" s="32" t="s">
        <v>1996</v>
      </c>
      <c r="C1146" s="15" t="s">
        <v>1728</v>
      </c>
      <c r="D1146" s="32">
        <v>1562</v>
      </c>
      <c r="E1146" s="32">
        <v>41326</v>
      </c>
      <c r="F1146"/>
      <c r="G1146" s="17"/>
    </row>
    <row r="1147" spans="1:7" ht="15">
      <c r="A1147" s="32">
        <v>41327</v>
      </c>
      <c r="B1147" s="32" t="s">
        <v>1997</v>
      </c>
      <c r="C1147" s="15" t="s">
        <v>1728</v>
      </c>
      <c r="D1147" s="32">
        <v>1385</v>
      </c>
      <c r="E1147" s="32">
        <v>41327</v>
      </c>
      <c r="F1147"/>
      <c r="G1147" s="17"/>
    </row>
    <row r="1148" spans="1:7" ht="15">
      <c r="A1148" s="32">
        <v>41328</v>
      </c>
      <c r="B1148" s="32" t="s">
        <v>1998</v>
      </c>
      <c r="C1148" s="15" t="s">
        <v>1728</v>
      </c>
      <c r="D1148" s="32">
        <v>1546</v>
      </c>
      <c r="E1148" s="32">
        <v>41328</v>
      </c>
      <c r="F1148"/>
      <c r="G1148" s="17"/>
    </row>
    <row r="1149" spans="1:7" ht="15">
      <c r="A1149" s="32">
        <v>41329</v>
      </c>
      <c r="B1149" s="32" t="s">
        <v>1999</v>
      </c>
      <c r="C1149" s="15" t="s">
        <v>1728</v>
      </c>
      <c r="D1149" s="32">
        <v>1465</v>
      </c>
      <c r="E1149" s="32">
        <v>41329</v>
      </c>
      <c r="F1149"/>
      <c r="G1149" s="17"/>
    </row>
    <row r="1150" spans="1:7" ht="15">
      <c r="A1150" s="32">
        <v>41331</v>
      </c>
      <c r="B1150" s="32" t="s">
        <v>2000</v>
      </c>
      <c r="C1150" s="15" t="s">
        <v>1728</v>
      </c>
      <c r="D1150" s="32">
        <v>1009</v>
      </c>
      <c r="E1150" s="32">
        <v>41331</v>
      </c>
      <c r="F1150"/>
      <c r="G1150" s="17"/>
    </row>
    <row r="1151" spans="1:7" ht="15">
      <c r="A1151" s="32">
        <v>41332</v>
      </c>
      <c r="B1151" s="32" t="s">
        <v>2001</v>
      </c>
      <c r="C1151" s="15" t="s">
        <v>1728</v>
      </c>
      <c r="D1151" s="32">
        <v>3805</v>
      </c>
      <c r="E1151" s="32">
        <v>41332</v>
      </c>
      <c r="F1151"/>
      <c r="G1151" s="17"/>
    </row>
    <row r="1152" spans="1:7" ht="15">
      <c r="A1152" s="32">
        <v>41333</v>
      </c>
      <c r="B1152" s="32" t="s">
        <v>2002</v>
      </c>
      <c r="C1152" s="15" t="s">
        <v>1728</v>
      </c>
      <c r="D1152" s="32">
        <v>521</v>
      </c>
      <c r="E1152" s="32">
        <v>41333</v>
      </c>
      <c r="F1152"/>
      <c r="G1152" s="17"/>
    </row>
    <row r="1153" spans="1:7" ht="15">
      <c r="A1153" s="32">
        <v>41334</v>
      </c>
      <c r="B1153" s="32" t="s">
        <v>2003</v>
      </c>
      <c r="C1153" s="15" t="s">
        <v>1728</v>
      </c>
      <c r="D1153" s="32">
        <v>1790</v>
      </c>
      <c r="E1153" s="32">
        <v>41334</v>
      </c>
      <c r="F1153"/>
      <c r="G1153" s="19"/>
    </row>
    <row r="1154" spans="1:7" ht="15">
      <c r="A1154" s="32">
        <v>41336</v>
      </c>
      <c r="B1154" s="32" t="s">
        <v>2004</v>
      </c>
      <c r="C1154" s="15" t="s">
        <v>1728</v>
      </c>
      <c r="D1154" s="32">
        <v>719</v>
      </c>
      <c r="E1154" s="32">
        <v>41336</v>
      </c>
      <c r="F1154"/>
      <c r="G1154" s="19"/>
    </row>
    <row r="1155" spans="1:7" ht="15">
      <c r="A1155" s="32">
        <v>41337</v>
      </c>
      <c r="B1155" s="32" t="s">
        <v>2005</v>
      </c>
      <c r="C1155" s="15" t="s">
        <v>1728</v>
      </c>
      <c r="D1155" s="32">
        <v>1337</v>
      </c>
      <c r="E1155" s="32">
        <v>41337</v>
      </c>
      <c r="F1155"/>
      <c r="G1155" s="19"/>
    </row>
    <row r="1156" spans="1:7" ht="15">
      <c r="A1156" s="32">
        <v>41338</v>
      </c>
      <c r="B1156" s="32" t="s">
        <v>2006</v>
      </c>
      <c r="C1156" s="15" t="s">
        <v>1728</v>
      </c>
      <c r="D1156" s="32">
        <v>2246</v>
      </c>
      <c r="E1156" s="32">
        <v>41338</v>
      </c>
      <c r="F1156"/>
      <c r="G1156" s="19"/>
    </row>
    <row r="1157" spans="1:7" ht="15">
      <c r="A1157" s="32">
        <v>41341</v>
      </c>
      <c r="B1157" s="32" t="s">
        <v>2007</v>
      </c>
      <c r="C1157" s="15" t="s">
        <v>1728</v>
      </c>
      <c r="D1157" s="32">
        <v>576</v>
      </c>
      <c r="E1157" s="32">
        <v>41341</v>
      </c>
      <c r="F1157"/>
      <c r="G1157" s="19"/>
    </row>
    <row r="1158" spans="1:7" ht="15">
      <c r="A1158" s="32">
        <v>41342</v>
      </c>
      <c r="B1158" s="32" t="s">
        <v>2008</v>
      </c>
      <c r="C1158" s="15" t="s">
        <v>1728</v>
      </c>
      <c r="D1158" s="32">
        <v>2858</v>
      </c>
      <c r="E1158" s="32">
        <v>41342</v>
      </c>
      <c r="F1158"/>
      <c r="G1158" s="19"/>
    </row>
    <row r="1159" spans="1:7" ht="15">
      <c r="A1159" s="32">
        <v>41343</v>
      </c>
      <c r="B1159" s="32" t="s">
        <v>2009</v>
      </c>
      <c r="C1159" s="15" t="s">
        <v>1728</v>
      </c>
      <c r="D1159" s="32">
        <v>3282</v>
      </c>
      <c r="E1159" s="32">
        <v>41343</v>
      </c>
      <c r="F1159"/>
      <c r="G1159" s="19"/>
    </row>
    <row r="1160" spans="1:7" ht="15">
      <c r="A1160" s="32">
        <v>41344</v>
      </c>
      <c r="B1160" s="32" t="s">
        <v>2010</v>
      </c>
      <c r="C1160" s="15" t="s">
        <v>1728</v>
      </c>
      <c r="D1160" s="32">
        <v>5291</v>
      </c>
      <c r="E1160" s="32">
        <v>41344</v>
      </c>
      <c r="F1160"/>
      <c r="G1160" s="19"/>
    </row>
    <row r="1161" spans="1:7" ht="15">
      <c r="A1161" s="32">
        <v>41345</v>
      </c>
      <c r="B1161" s="32" t="s">
        <v>2011</v>
      </c>
      <c r="C1161" s="15" t="s">
        <v>1728</v>
      </c>
      <c r="D1161" s="32">
        <v>1552</v>
      </c>
      <c r="E1161" s="32">
        <v>41345</v>
      </c>
      <c r="F1161"/>
      <c r="G1161" s="19"/>
    </row>
    <row r="1162" spans="1:7" ht="15">
      <c r="A1162" s="32">
        <v>41346</v>
      </c>
      <c r="B1162" s="32" t="s">
        <v>2012</v>
      </c>
      <c r="C1162" s="15" t="s">
        <v>1728</v>
      </c>
      <c r="D1162" s="32">
        <v>1094</v>
      </c>
      <c r="E1162" s="32">
        <v>41346</v>
      </c>
      <c r="F1162"/>
      <c r="G1162" s="19"/>
    </row>
    <row r="1163" spans="1:7" ht="15">
      <c r="A1163" s="32">
        <v>41401</v>
      </c>
      <c r="B1163" s="32" t="s">
        <v>2013</v>
      </c>
      <c r="C1163" s="15" t="s">
        <v>1728</v>
      </c>
      <c r="D1163" s="32">
        <v>721</v>
      </c>
      <c r="E1163" s="32">
        <v>41401</v>
      </c>
      <c r="F1163"/>
      <c r="G1163" s="19"/>
    </row>
    <row r="1164" spans="1:7" ht="15">
      <c r="A1164" s="32">
        <v>41402</v>
      </c>
      <c r="B1164" s="32" t="s">
        <v>2014</v>
      </c>
      <c r="C1164" s="15" t="s">
        <v>1728</v>
      </c>
      <c r="D1164" s="32">
        <v>5221</v>
      </c>
      <c r="E1164" s="32">
        <v>41402</v>
      </c>
      <c r="F1164"/>
      <c r="G1164" s="19"/>
    </row>
    <row r="1165" spans="1:7" ht="15">
      <c r="A1165" s="32">
        <v>41403</v>
      </c>
      <c r="B1165" s="32" t="s">
        <v>2015</v>
      </c>
      <c r="C1165" s="15" t="s">
        <v>1728</v>
      </c>
      <c r="D1165" s="32">
        <v>2080</v>
      </c>
      <c r="E1165" s="32">
        <v>41403</v>
      </c>
      <c r="F1165"/>
      <c r="G1165" s="19"/>
    </row>
    <row r="1166" spans="1:7" ht="15">
      <c r="A1166" s="32">
        <v>41404</v>
      </c>
      <c r="B1166" s="32" t="s">
        <v>2016</v>
      </c>
      <c r="C1166" s="15" t="s">
        <v>1728</v>
      </c>
      <c r="D1166" s="32">
        <v>1522</v>
      </c>
      <c r="E1166" s="32">
        <v>41404</v>
      </c>
      <c r="F1166"/>
      <c r="G1166" s="19"/>
    </row>
    <row r="1167" spans="1:7" ht="15">
      <c r="A1167" s="32">
        <v>41405</v>
      </c>
      <c r="B1167" s="32" t="s">
        <v>2017</v>
      </c>
      <c r="C1167" s="15" t="s">
        <v>1728</v>
      </c>
      <c r="D1167" s="32">
        <v>1088</v>
      </c>
      <c r="E1167" s="32">
        <v>41405</v>
      </c>
      <c r="F1167"/>
      <c r="G1167" s="19"/>
    </row>
    <row r="1168" spans="1:7" ht="15">
      <c r="A1168" s="32">
        <v>41406</v>
      </c>
      <c r="B1168" s="32" t="s">
        <v>2018</v>
      </c>
      <c r="C1168" s="15" t="s">
        <v>1728</v>
      </c>
      <c r="D1168" s="32">
        <v>1378</v>
      </c>
      <c r="E1168" s="32">
        <v>41406</v>
      </c>
      <c r="F1168"/>
      <c r="G1168" s="19"/>
    </row>
    <row r="1169" spans="1:7" ht="15">
      <c r="A1169" s="32">
        <v>41407</v>
      </c>
      <c r="B1169" s="32" t="s">
        <v>2019</v>
      </c>
      <c r="C1169" s="15" t="s">
        <v>1728</v>
      </c>
      <c r="D1169" s="32">
        <v>906</v>
      </c>
      <c r="E1169" s="32">
        <v>41407</v>
      </c>
      <c r="F1169"/>
      <c r="G1169" s="19"/>
    </row>
    <row r="1170" spans="1:7" ht="15">
      <c r="A1170" s="32">
        <v>41408</v>
      </c>
      <c r="B1170" s="32" t="s">
        <v>2020</v>
      </c>
      <c r="C1170" s="15" t="s">
        <v>1728</v>
      </c>
      <c r="D1170" s="32">
        <v>1780</v>
      </c>
      <c r="E1170" s="32">
        <v>41408</v>
      </c>
      <c r="F1170"/>
      <c r="G1170" s="17"/>
    </row>
    <row r="1171" spans="1:7" ht="15">
      <c r="A1171" s="32">
        <v>41409</v>
      </c>
      <c r="B1171" s="32" t="s">
        <v>2021</v>
      </c>
      <c r="C1171" s="15" t="s">
        <v>1728</v>
      </c>
      <c r="D1171" s="32">
        <v>2849</v>
      </c>
      <c r="E1171" s="32">
        <v>41409</v>
      </c>
      <c r="F1171"/>
      <c r="G1171" s="17"/>
    </row>
    <row r="1172" spans="1:7" ht="15">
      <c r="A1172" s="32">
        <v>41410</v>
      </c>
      <c r="B1172" s="32" t="s">
        <v>2022</v>
      </c>
      <c r="C1172" s="15" t="s">
        <v>1728</v>
      </c>
      <c r="D1172" s="32">
        <v>1531</v>
      </c>
      <c r="E1172" s="32">
        <v>41410</v>
      </c>
      <c r="F1172"/>
      <c r="G1172" s="17"/>
    </row>
    <row r="1173" spans="1:7" ht="15">
      <c r="A1173" s="32">
        <v>41411</v>
      </c>
      <c r="B1173" s="32" t="s">
        <v>2023</v>
      </c>
      <c r="C1173" s="15" t="s">
        <v>1728</v>
      </c>
      <c r="D1173" s="32">
        <v>1965</v>
      </c>
      <c r="E1173" s="32">
        <v>41411</v>
      </c>
      <c r="F1173"/>
      <c r="G1173" s="17"/>
    </row>
    <row r="1174" spans="1:7" ht="15">
      <c r="A1174" s="32">
        <v>41412</v>
      </c>
      <c r="B1174" s="32" t="s">
        <v>2024</v>
      </c>
      <c r="C1174" s="15" t="s">
        <v>1728</v>
      </c>
      <c r="D1174" s="32">
        <v>329</v>
      </c>
      <c r="E1174" s="32">
        <v>41412</v>
      </c>
      <c r="F1174"/>
      <c r="G1174" s="17"/>
    </row>
    <row r="1175" spans="1:7" ht="15">
      <c r="A1175" s="32">
        <v>41413</v>
      </c>
      <c r="B1175" s="32" t="s">
        <v>2025</v>
      </c>
      <c r="C1175" s="15" t="s">
        <v>1728</v>
      </c>
      <c r="D1175" s="32">
        <v>2575</v>
      </c>
      <c r="E1175" s="32">
        <v>41413</v>
      </c>
      <c r="F1175"/>
      <c r="G1175" s="17"/>
    </row>
    <row r="1176" spans="1:7" ht="15">
      <c r="A1176" s="32">
        <v>41414</v>
      </c>
      <c r="B1176" s="32" t="s">
        <v>2026</v>
      </c>
      <c r="C1176" s="15" t="s">
        <v>1728</v>
      </c>
      <c r="D1176" s="32">
        <v>2324</v>
      </c>
      <c r="E1176" s="32">
        <v>41414</v>
      </c>
      <c r="F1176"/>
      <c r="G1176" s="17"/>
    </row>
    <row r="1177" spans="1:7" ht="15">
      <c r="A1177" s="32">
        <v>41415</v>
      </c>
      <c r="B1177" s="32" t="s">
        <v>2027</v>
      </c>
      <c r="C1177" s="15" t="s">
        <v>1728</v>
      </c>
      <c r="D1177" s="32">
        <v>1576</v>
      </c>
      <c r="E1177" s="32">
        <v>41415</v>
      </c>
      <c r="F1177"/>
      <c r="G1177" s="17"/>
    </row>
    <row r="1178" spans="1:7" ht="15">
      <c r="A1178" s="32">
        <v>41416</v>
      </c>
      <c r="B1178" s="32" t="s">
        <v>2028</v>
      </c>
      <c r="C1178" s="15" t="s">
        <v>1728</v>
      </c>
      <c r="D1178" s="32">
        <v>2012</v>
      </c>
      <c r="E1178" s="32">
        <v>41416</v>
      </c>
      <c r="F1178"/>
      <c r="G1178" s="17"/>
    </row>
    <row r="1179" spans="1:7" ht="15">
      <c r="A1179" s="32">
        <v>41417</v>
      </c>
      <c r="B1179" s="32" t="s">
        <v>2029</v>
      </c>
      <c r="C1179" s="15" t="s">
        <v>1728</v>
      </c>
      <c r="D1179" s="32">
        <v>1569</v>
      </c>
      <c r="E1179" s="32">
        <v>41417</v>
      </c>
      <c r="F1179"/>
      <c r="G1179" s="17"/>
    </row>
    <row r="1180" spans="1:7" ht="15">
      <c r="A1180" s="32">
        <v>41418</v>
      </c>
      <c r="B1180" s="32" t="s">
        <v>2030</v>
      </c>
      <c r="C1180" s="15" t="s">
        <v>1728</v>
      </c>
      <c r="D1180" s="32">
        <v>3225</v>
      </c>
      <c r="E1180" s="32">
        <v>41418</v>
      </c>
      <c r="F1180"/>
      <c r="G1180" s="17"/>
    </row>
    <row r="1181" spans="1:7" ht="15">
      <c r="A1181" s="32">
        <v>41419</v>
      </c>
      <c r="B1181" s="32" t="s">
        <v>2031</v>
      </c>
      <c r="C1181" s="15" t="s">
        <v>1728</v>
      </c>
      <c r="D1181" s="32">
        <v>2029</v>
      </c>
      <c r="E1181" s="32">
        <v>41419</v>
      </c>
      <c r="F1181"/>
      <c r="G1181" s="17"/>
    </row>
    <row r="1182" spans="1:7" ht="15">
      <c r="A1182" s="32">
        <v>41420</v>
      </c>
      <c r="B1182" s="32" t="s">
        <v>2032</v>
      </c>
      <c r="C1182" s="15" t="s">
        <v>1728</v>
      </c>
      <c r="D1182" s="32">
        <v>1776</v>
      </c>
      <c r="E1182" s="32">
        <v>41420</v>
      </c>
      <c r="F1182"/>
      <c r="G1182" s="17"/>
    </row>
    <row r="1183" spans="1:7" ht="15">
      <c r="A1183" s="32">
        <v>41421</v>
      </c>
      <c r="B1183" s="32" t="s">
        <v>2033</v>
      </c>
      <c r="C1183" s="15" t="s">
        <v>1728</v>
      </c>
      <c r="D1183" s="32">
        <v>1074</v>
      </c>
      <c r="E1183" s="32">
        <v>41421</v>
      </c>
      <c r="F1183"/>
      <c r="G1183" s="17"/>
    </row>
    <row r="1184" spans="1:7" ht="15">
      <c r="A1184" s="32">
        <v>41422</v>
      </c>
      <c r="B1184" s="32" t="s">
        <v>2034</v>
      </c>
      <c r="C1184" s="15" t="s">
        <v>1728</v>
      </c>
      <c r="D1184" s="32">
        <v>5595</v>
      </c>
      <c r="E1184" s="32">
        <v>41422</v>
      </c>
      <c r="F1184"/>
      <c r="G1184" s="17"/>
    </row>
    <row r="1185" spans="1:7" ht="15">
      <c r="A1185" s="32">
        <v>41423</v>
      </c>
      <c r="B1185" s="32" t="s">
        <v>2035</v>
      </c>
      <c r="C1185" s="15" t="s">
        <v>1728</v>
      </c>
      <c r="D1185" s="32">
        <v>2472</v>
      </c>
      <c r="E1185" s="32">
        <v>41423</v>
      </c>
      <c r="F1185"/>
      <c r="G1185" s="17"/>
    </row>
    <row r="1186" spans="1:7" ht="15">
      <c r="A1186" s="32">
        <v>41424</v>
      </c>
      <c r="B1186" s="32" t="s">
        <v>2036</v>
      </c>
      <c r="C1186" s="15" t="s">
        <v>1728</v>
      </c>
      <c r="D1186" s="32">
        <v>892</v>
      </c>
      <c r="E1186" s="32">
        <v>41424</v>
      </c>
      <c r="F1186"/>
      <c r="G1186" s="17"/>
    </row>
    <row r="1187" spans="1:7" ht="15">
      <c r="A1187" s="32">
        <v>41425</v>
      </c>
      <c r="B1187" s="32" t="s">
        <v>2037</v>
      </c>
      <c r="C1187" s="15" t="s">
        <v>1728</v>
      </c>
      <c r="D1187" s="32">
        <v>1722</v>
      </c>
      <c r="E1187" s="32">
        <v>41425</v>
      </c>
      <c r="F1187"/>
      <c r="G1187" s="17"/>
    </row>
    <row r="1188" spans="1:7" ht="15">
      <c r="A1188" s="32">
        <v>41426</v>
      </c>
      <c r="B1188" s="32" t="s">
        <v>2038</v>
      </c>
      <c r="C1188" s="15" t="s">
        <v>1728</v>
      </c>
      <c r="D1188" s="32">
        <v>2963</v>
      </c>
      <c r="E1188" s="32">
        <v>41426</v>
      </c>
      <c r="F1188"/>
      <c r="G1188" s="17"/>
    </row>
    <row r="1189" spans="1:7" ht="15">
      <c r="A1189" s="32">
        <v>41427</v>
      </c>
      <c r="B1189" s="32" t="s">
        <v>2039</v>
      </c>
      <c r="C1189" s="15" t="s">
        <v>1728</v>
      </c>
      <c r="D1189" s="32">
        <v>615</v>
      </c>
      <c r="E1189" s="32">
        <v>41427</v>
      </c>
      <c r="F1189"/>
      <c r="G1189" s="17"/>
    </row>
    <row r="1190" spans="1:7" ht="15">
      <c r="A1190" s="32">
        <v>41428</v>
      </c>
      <c r="B1190" s="32" t="s">
        <v>2040</v>
      </c>
      <c r="C1190" s="15" t="s">
        <v>1728</v>
      </c>
      <c r="D1190" s="32">
        <v>1155</v>
      </c>
      <c r="E1190" s="32">
        <v>41428</v>
      </c>
      <c r="F1190"/>
      <c r="G1190" s="17"/>
    </row>
    <row r="1191" spans="1:7" ht="15">
      <c r="A1191" s="32">
        <v>41429</v>
      </c>
      <c r="B1191" s="32" t="s">
        <v>2041</v>
      </c>
      <c r="C1191" s="15" t="s">
        <v>1728</v>
      </c>
      <c r="D1191" s="32">
        <v>1534</v>
      </c>
      <c r="E1191" s="32">
        <v>41429</v>
      </c>
      <c r="F1191"/>
      <c r="G1191" s="17"/>
    </row>
    <row r="1192" spans="1:7" ht="15">
      <c r="A1192" s="32">
        <v>41430</v>
      </c>
      <c r="B1192" s="32" t="s">
        <v>2042</v>
      </c>
      <c r="C1192" s="15" t="s">
        <v>1728</v>
      </c>
      <c r="D1192" s="32">
        <v>1955</v>
      </c>
      <c r="E1192" s="32">
        <v>41430</v>
      </c>
      <c r="F1192"/>
      <c r="G1192" s="17"/>
    </row>
    <row r="1193" spans="1:7" ht="15">
      <c r="A1193" s="32">
        <v>41501</v>
      </c>
      <c r="B1193" s="32" t="s">
        <v>2043</v>
      </c>
      <c r="C1193" s="15" t="s">
        <v>1728</v>
      </c>
      <c r="D1193" s="32">
        <v>2166</v>
      </c>
      <c r="E1193" s="32">
        <v>41501</v>
      </c>
      <c r="F1193"/>
      <c r="G1193" s="17"/>
    </row>
    <row r="1194" spans="1:7" ht="15">
      <c r="A1194" s="32">
        <v>41502</v>
      </c>
      <c r="B1194" s="32" t="s">
        <v>2044</v>
      </c>
      <c r="C1194" s="15" t="s">
        <v>1728</v>
      </c>
      <c r="D1194" s="32">
        <v>2302</v>
      </c>
      <c r="E1194" s="32">
        <v>41502</v>
      </c>
      <c r="F1194"/>
      <c r="G1194" s="17"/>
    </row>
    <row r="1195" spans="1:7" ht="15">
      <c r="A1195" s="32">
        <v>41503</v>
      </c>
      <c r="B1195" s="32" t="s">
        <v>2045</v>
      </c>
      <c r="C1195" s="15" t="s">
        <v>1728</v>
      </c>
      <c r="D1195" s="32">
        <v>5868</v>
      </c>
      <c r="E1195" s="32">
        <v>41503</v>
      </c>
      <c r="F1195"/>
      <c r="G1195" s="17"/>
    </row>
    <row r="1196" spans="1:7" ht="15">
      <c r="A1196" s="32">
        <v>41504</v>
      </c>
      <c r="B1196" s="32" t="s">
        <v>2046</v>
      </c>
      <c r="C1196" s="15" t="s">
        <v>1728</v>
      </c>
      <c r="D1196" s="32">
        <v>3460</v>
      </c>
      <c r="E1196" s="32">
        <v>41504</v>
      </c>
      <c r="F1196"/>
      <c r="G1196" s="17"/>
    </row>
    <row r="1197" spans="1:7" ht="15">
      <c r="A1197" s="32">
        <v>41505</v>
      </c>
      <c r="B1197" s="32" t="s">
        <v>2047</v>
      </c>
      <c r="C1197" s="15" t="s">
        <v>1728</v>
      </c>
      <c r="D1197" s="32">
        <v>1961</v>
      </c>
      <c r="E1197" s="32">
        <v>41505</v>
      </c>
      <c r="F1197"/>
      <c r="G1197" s="17"/>
    </row>
    <row r="1198" spans="1:7" ht="15">
      <c r="A1198" s="32">
        <v>41506</v>
      </c>
      <c r="B1198" s="32" t="s">
        <v>2048</v>
      </c>
      <c r="C1198" s="15" t="s">
        <v>1728</v>
      </c>
      <c r="D1198" s="32">
        <v>6674</v>
      </c>
      <c r="E1198" s="32">
        <v>41506</v>
      </c>
      <c r="F1198"/>
      <c r="G1198" s="17"/>
    </row>
    <row r="1199" spans="1:7" ht="15">
      <c r="A1199" s="32">
        <v>41507</v>
      </c>
      <c r="B1199" s="32" t="s">
        <v>2049</v>
      </c>
      <c r="C1199" s="15" t="s">
        <v>1728</v>
      </c>
      <c r="D1199" s="32">
        <v>2636</v>
      </c>
      <c r="E1199" s="32">
        <v>41507</v>
      </c>
      <c r="F1199"/>
      <c r="G1199" s="17"/>
    </row>
    <row r="1200" spans="1:7" ht="15">
      <c r="A1200" s="32">
        <v>41508</v>
      </c>
      <c r="B1200" s="32" t="s">
        <v>2050</v>
      </c>
      <c r="C1200" s="15" t="s">
        <v>1728</v>
      </c>
      <c r="D1200" s="32">
        <v>1240</v>
      </c>
      <c r="E1200" s="32">
        <v>41508</v>
      </c>
      <c r="F1200"/>
      <c r="G1200" s="17"/>
    </row>
    <row r="1201" spans="1:7" ht="15">
      <c r="A1201" s="32">
        <v>41509</v>
      </c>
      <c r="B1201" s="32" t="s">
        <v>2051</v>
      </c>
      <c r="C1201" s="15" t="s">
        <v>1728</v>
      </c>
      <c r="D1201" s="32">
        <v>1678</v>
      </c>
      <c r="E1201" s="32">
        <v>41509</v>
      </c>
      <c r="F1201"/>
      <c r="G1201" s="17"/>
    </row>
    <row r="1202" spans="1:7" ht="15">
      <c r="A1202" s="32">
        <v>41510</v>
      </c>
      <c r="B1202" s="32" t="s">
        <v>2052</v>
      </c>
      <c r="C1202" s="15" t="s">
        <v>1728</v>
      </c>
      <c r="D1202" s="32">
        <v>1633</v>
      </c>
      <c r="E1202" s="32">
        <v>41510</v>
      </c>
      <c r="F1202"/>
      <c r="G1202" s="17"/>
    </row>
    <row r="1203" spans="1:7" ht="15">
      <c r="A1203" s="32">
        <v>41511</v>
      </c>
      <c r="B1203" s="32" t="s">
        <v>2053</v>
      </c>
      <c r="C1203" s="15" t="s">
        <v>1728</v>
      </c>
      <c r="D1203" s="32">
        <v>2359</v>
      </c>
      <c r="E1203" s="32">
        <v>41511</v>
      </c>
      <c r="F1203"/>
      <c r="G1203" s="17"/>
    </row>
    <row r="1204" spans="1:7" ht="15">
      <c r="A1204" s="32">
        <v>41512</v>
      </c>
      <c r="B1204" s="32" t="s">
        <v>2054</v>
      </c>
      <c r="C1204" s="15" t="s">
        <v>1728</v>
      </c>
      <c r="D1204" s="32">
        <v>1670</v>
      </c>
      <c r="E1204" s="32">
        <v>41512</v>
      </c>
      <c r="F1204"/>
      <c r="G1204" s="17"/>
    </row>
    <row r="1205" spans="1:7" ht="15">
      <c r="A1205" s="32">
        <v>41513</v>
      </c>
      <c r="B1205" s="32" t="s">
        <v>2055</v>
      </c>
      <c r="C1205" s="15" t="s">
        <v>1728</v>
      </c>
      <c r="D1205" s="32">
        <v>1494</v>
      </c>
      <c r="E1205" s="32">
        <v>41513</v>
      </c>
      <c r="F1205"/>
      <c r="G1205" s="17"/>
    </row>
    <row r="1206" spans="1:7" ht="15">
      <c r="A1206" s="32">
        <v>41514</v>
      </c>
      <c r="B1206" s="32" t="s">
        <v>2056</v>
      </c>
      <c r="C1206" s="15" t="s">
        <v>1728</v>
      </c>
      <c r="D1206" s="32">
        <v>3235</v>
      </c>
      <c r="E1206" s="32">
        <v>41514</v>
      </c>
      <c r="F1206"/>
      <c r="G1206" s="17"/>
    </row>
    <row r="1207" spans="1:7" ht="15">
      <c r="A1207" s="32">
        <v>41515</v>
      </c>
      <c r="B1207" s="32" t="s">
        <v>2057</v>
      </c>
      <c r="C1207" s="15" t="s">
        <v>1728</v>
      </c>
      <c r="D1207" s="32">
        <v>1317</v>
      </c>
      <c r="E1207" s="32">
        <v>41515</v>
      </c>
      <c r="F1207"/>
      <c r="G1207" s="17"/>
    </row>
    <row r="1208" spans="1:7" ht="15">
      <c r="A1208" s="32">
        <v>41516</v>
      </c>
      <c r="B1208" s="32" t="s">
        <v>2058</v>
      </c>
      <c r="C1208" s="15" t="s">
        <v>1728</v>
      </c>
      <c r="D1208" s="32">
        <v>9867</v>
      </c>
      <c r="E1208" s="32">
        <v>41516</v>
      </c>
      <c r="F1208"/>
      <c r="G1208" s="17"/>
    </row>
    <row r="1209" spans="1:7" ht="15">
      <c r="A1209" s="32">
        <v>41517</v>
      </c>
      <c r="B1209" s="32" t="s">
        <v>2059</v>
      </c>
      <c r="C1209" s="15" t="s">
        <v>1728</v>
      </c>
      <c r="D1209" s="32">
        <v>3390</v>
      </c>
      <c r="E1209" s="32">
        <v>41517</v>
      </c>
      <c r="F1209"/>
      <c r="G1209" s="17"/>
    </row>
    <row r="1210" spans="1:7" ht="15">
      <c r="A1210" s="32">
        <v>41518</v>
      </c>
      <c r="B1210" s="32" t="s">
        <v>2060</v>
      </c>
      <c r="C1210" s="15" t="s">
        <v>1728</v>
      </c>
      <c r="D1210" s="32">
        <v>2279</v>
      </c>
      <c r="E1210" s="32">
        <v>41518</v>
      </c>
      <c r="F1210"/>
      <c r="G1210" s="17"/>
    </row>
    <row r="1211" spans="1:7" ht="15">
      <c r="A1211" s="32">
        <v>41521</v>
      </c>
      <c r="B1211" s="32" t="s">
        <v>2061</v>
      </c>
      <c r="C1211" s="15" t="s">
        <v>1728</v>
      </c>
      <c r="D1211" s="32">
        <v>3389</v>
      </c>
      <c r="E1211" s="32">
        <v>41521</v>
      </c>
      <c r="F1211"/>
      <c r="G1211" s="17"/>
    </row>
    <row r="1212" spans="1:7" ht="15">
      <c r="A1212" s="32">
        <v>41522</v>
      </c>
      <c r="B1212" s="32" t="s">
        <v>2062</v>
      </c>
      <c r="C1212" s="15" t="s">
        <v>1728</v>
      </c>
      <c r="D1212" s="32">
        <v>3995</v>
      </c>
      <c r="E1212" s="32">
        <v>41522</v>
      </c>
      <c r="F1212"/>
      <c r="G1212" s="17"/>
    </row>
    <row r="1213" spans="1:7" ht="15">
      <c r="A1213" s="32">
        <v>41601</v>
      </c>
      <c r="B1213" s="32" t="s">
        <v>2063</v>
      </c>
      <c r="C1213" s="15" t="s">
        <v>1728</v>
      </c>
      <c r="D1213" s="32">
        <v>4214</v>
      </c>
      <c r="E1213" s="32">
        <v>41601</v>
      </c>
      <c r="F1213"/>
      <c r="G1213" s="17"/>
    </row>
    <row r="1214" spans="1:7" ht="15">
      <c r="A1214" s="32">
        <v>41602</v>
      </c>
      <c r="B1214" s="32" t="s">
        <v>2064</v>
      </c>
      <c r="C1214" s="15" t="s">
        <v>1728</v>
      </c>
      <c r="D1214" s="32">
        <v>4835</v>
      </c>
      <c r="E1214" s="32">
        <v>41602</v>
      </c>
      <c r="F1214"/>
      <c r="G1214" s="17"/>
    </row>
    <row r="1215" spans="1:7" ht="15">
      <c r="A1215" s="32">
        <v>41603</v>
      </c>
      <c r="B1215" s="32" t="s">
        <v>2065</v>
      </c>
      <c r="C1215" s="15" t="s">
        <v>1728</v>
      </c>
      <c r="D1215" s="32">
        <v>4434</v>
      </c>
      <c r="E1215" s="32">
        <v>41603</v>
      </c>
      <c r="F1215"/>
      <c r="G1215" s="17"/>
    </row>
    <row r="1216" spans="1:7" ht="15">
      <c r="A1216" s="32">
        <v>41604</v>
      </c>
      <c r="B1216" s="32" t="s">
        <v>2066</v>
      </c>
      <c r="C1216" s="15" t="s">
        <v>1728</v>
      </c>
      <c r="D1216" s="32">
        <v>2141</v>
      </c>
      <c r="E1216" s="32">
        <v>41604</v>
      </c>
      <c r="F1216"/>
      <c r="G1216" s="17"/>
    </row>
    <row r="1217" spans="1:7" ht="15">
      <c r="A1217" s="32">
        <v>41605</v>
      </c>
      <c r="B1217" s="32" t="s">
        <v>2067</v>
      </c>
      <c r="C1217" s="15" t="s">
        <v>1728</v>
      </c>
      <c r="D1217" s="32">
        <v>9099</v>
      </c>
      <c r="E1217" s="32">
        <v>41605</v>
      </c>
      <c r="F1217"/>
      <c r="G1217" s="17"/>
    </row>
    <row r="1218" spans="1:7" ht="15">
      <c r="A1218" s="32">
        <v>41606</v>
      </c>
      <c r="B1218" s="32" t="s">
        <v>2068</v>
      </c>
      <c r="C1218" s="15" t="s">
        <v>1728</v>
      </c>
      <c r="D1218" s="32">
        <v>5580</v>
      </c>
      <c r="E1218" s="32">
        <v>41606</v>
      </c>
      <c r="F1218"/>
      <c r="G1218" s="17"/>
    </row>
    <row r="1219" spans="1:7" ht="15">
      <c r="A1219" s="32">
        <v>41607</v>
      </c>
      <c r="B1219" s="32" t="s">
        <v>2069</v>
      </c>
      <c r="C1219" s="15" t="s">
        <v>1728</v>
      </c>
      <c r="D1219" s="32">
        <v>6747</v>
      </c>
      <c r="E1219" s="32">
        <v>41607</v>
      </c>
      <c r="F1219"/>
      <c r="G1219" s="17"/>
    </row>
    <row r="1220" spans="1:7" ht="15">
      <c r="A1220" s="32">
        <v>41608</v>
      </c>
      <c r="B1220" s="32" t="s">
        <v>2070</v>
      </c>
      <c r="C1220" s="15" t="s">
        <v>1728</v>
      </c>
      <c r="D1220" s="32">
        <v>750</v>
      </c>
      <c r="E1220" s="32">
        <v>41608</v>
      </c>
      <c r="F1220"/>
      <c r="G1220" s="17"/>
    </row>
    <row r="1221" spans="1:7" ht="15">
      <c r="A1221" s="32">
        <v>41609</v>
      </c>
      <c r="B1221" s="32" t="s">
        <v>2071</v>
      </c>
      <c r="C1221" s="15" t="s">
        <v>1728</v>
      </c>
      <c r="D1221" s="32">
        <v>5137</v>
      </c>
      <c r="E1221" s="32">
        <v>41609</v>
      </c>
      <c r="F1221"/>
      <c r="G1221" s="17"/>
    </row>
    <row r="1222" spans="1:7" ht="15">
      <c r="A1222" s="32">
        <v>41610</v>
      </c>
      <c r="B1222" s="32" t="s">
        <v>2072</v>
      </c>
      <c r="C1222" s="15" t="s">
        <v>1728</v>
      </c>
      <c r="D1222" s="32">
        <v>973</v>
      </c>
      <c r="E1222" s="32">
        <v>41610</v>
      </c>
      <c r="F1222"/>
      <c r="G1222" s="17"/>
    </row>
    <row r="1223" spans="1:7" ht="15">
      <c r="A1223" s="32">
        <v>41611</v>
      </c>
      <c r="B1223" s="32" t="s">
        <v>2073</v>
      </c>
      <c r="C1223" s="15" t="s">
        <v>1728</v>
      </c>
      <c r="D1223" s="32">
        <v>2428</v>
      </c>
      <c r="E1223" s="32">
        <v>41611</v>
      </c>
      <c r="F1223"/>
      <c r="G1223" s="17"/>
    </row>
    <row r="1224" spans="1:7" ht="15">
      <c r="A1224" s="32">
        <v>41612</v>
      </c>
      <c r="B1224" s="32" t="s">
        <v>2074</v>
      </c>
      <c r="C1224" s="15" t="s">
        <v>1728</v>
      </c>
      <c r="D1224" s="32">
        <v>2741</v>
      </c>
      <c r="E1224" s="32">
        <v>41612</v>
      </c>
      <c r="F1224"/>
      <c r="G1224" s="17"/>
    </row>
    <row r="1225" spans="1:7" ht="15">
      <c r="A1225" s="32">
        <v>41613</v>
      </c>
      <c r="B1225" s="32" t="s">
        <v>2075</v>
      </c>
      <c r="C1225" s="15" t="s">
        <v>1728</v>
      </c>
      <c r="D1225" s="32">
        <v>2247</v>
      </c>
      <c r="E1225" s="32">
        <v>41613</v>
      </c>
      <c r="F1225"/>
      <c r="G1225" s="17"/>
    </row>
    <row r="1226" spans="1:7" ht="15">
      <c r="A1226" s="32">
        <v>41614</v>
      </c>
      <c r="B1226" s="32" t="s">
        <v>2076</v>
      </c>
      <c r="C1226" s="15" t="s">
        <v>1728</v>
      </c>
      <c r="D1226" s="32">
        <v>2904</v>
      </c>
      <c r="E1226" s="32">
        <v>41614</v>
      </c>
      <c r="F1226"/>
      <c r="G1226" s="17"/>
    </row>
    <row r="1227" spans="1:7" ht="15">
      <c r="A1227" s="32">
        <v>41615</v>
      </c>
      <c r="B1227" s="32" t="s">
        <v>2077</v>
      </c>
      <c r="C1227" s="15" t="s">
        <v>1728</v>
      </c>
      <c r="D1227" s="32">
        <v>3254</v>
      </c>
      <c r="E1227" s="32">
        <v>41615</v>
      </c>
      <c r="F1227"/>
      <c r="G1227" s="17"/>
    </row>
    <row r="1228" spans="1:7" ht="15">
      <c r="A1228" s="32">
        <v>41616</v>
      </c>
      <c r="B1228" s="32" t="s">
        <v>2078</v>
      </c>
      <c r="C1228" s="15" t="s">
        <v>1728</v>
      </c>
      <c r="D1228" s="32">
        <v>588</v>
      </c>
      <c r="E1228" s="32">
        <v>41616</v>
      </c>
      <c r="F1228"/>
      <c r="G1228" s="17"/>
    </row>
    <row r="1229" spans="1:7" ht="15">
      <c r="A1229" s="32">
        <v>41617</v>
      </c>
      <c r="B1229" s="32" t="s">
        <v>2079</v>
      </c>
      <c r="C1229" s="15" t="s">
        <v>1728</v>
      </c>
      <c r="D1229" s="32">
        <v>4748</v>
      </c>
      <c r="E1229" s="32">
        <v>41617</v>
      </c>
      <c r="F1229"/>
      <c r="G1229" s="17"/>
    </row>
    <row r="1230" spans="1:7" ht="15">
      <c r="A1230" s="32">
        <v>41618</v>
      </c>
      <c r="B1230" s="32" t="s">
        <v>2080</v>
      </c>
      <c r="C1230" s="15" t="s">
        <v>1728</v>
      </c>
      <c r="D1230" s="32">
        <v>4695</v>
      </c>
      <c r="E1230" s="32">
        <v>41618</v>
      </c>
      <c r="F1230"/>
      <c r="G1230" s="17"/>
    </row>
    <row r="1231" spans="1:7" ht="15">
      <c r="A1231" s="32">
        <v>41619</v>
      </c>
      <c r="B1231" s="32" t="s">
        <v>2081</v>
      </c>
      <c r="C1231" s="15" t="s">
        <v>1728</v>
      </c>
      <c r="D1231" s="32">
        <v>1355</v>
      </c>
      <c r="E1231" s="32">
        <v>41619</v>
      </c>
      <c r="F1231"/>
      <c r="G1231" s="17"/>
    </row>
    <row r="1232" spans="1:7" ht="15">
      <c r="A1232" s="32">
        <v>41620</v>
      </c>
      <c r="B1232" s="32" t="s">
        <v>2082</v>
      </c>
      <c r="C1232" s="15" t="s">
        <v>1728</v>
      </c>
      <c r="D1232" s="32">
        <v>1553</v>
      </c>
      <c r="E1232" s="32">
        <v>41620</v>
      </c>
      <c r="F1232"/>
      <c r="G1232" s="17"/>
    </row>
    <row r="1233" spans="1:7" ht="15">
      <c r="A1233" s="32">
        <v>41621</v>
      </c>
      <c r="B1233" s="32" t="s">
        <v>2083</v>
      </c>
      <c r="C1233" s="15" t="s">
        <v>1728</v>
      </c>
      <c r="D1233" s="32">
        <v>1321</v>
      </c>
      <c r="E1233" s="32">
        <v>41621</v>
      </c>
      <c r="F1233"/>
      <c r="G1233" s="17"/>
    </row>
    <row r="1234" spans="1:7" ht="15">
      <c r="A1234" s="32">
        <v>41622</v>
      </c>
      <c r="B1234" s="32" t="s">
        <v>2084</v>
      </c>
      <c r="C1234" s="15" t="s">
        <v>1728</v>
      </c>
      <c r="D1234" s="32">
        <v>1619</v>
      </c>
      <c r="E1234" s="32">
        <v>41622</v>
      </c>
      <c r="F1234"/>
      <c r="G1234" s="17"/>
    </row>
    <row r="1235" spans="1:7" ht="15">
      <c r="A1235" s="32">
        <v>41623</v>
      </c>
      <c r="B1235" s="32" t="s">
        <v>2085</v>
      </c>
      <c r="C1235" s="15" t="s">
        <v>1728</v>
      </c>
      <c r="D1235" s="32">
        <v>1115</v>
      </c>
      <c r="E1235" s="32">
        <v>41623</v>
      </c>
      <c r="F1235"/>
      <c r="G1235" s="17"/>
    </row>
    <row r="1236" spans="1:7" ht="15">
      <c r="A1236" s="32">
        <v>41624</v>
      </c>
      <c r="B1236" s="32" t="s">
        <v>2086</v>
      </c>
      <c r="C1236" s="15" t="s">
        <v>1728</v>
      </c>
      <c r="D1236" s="32">
        <v>5005</v>
      </c>
      <c r="E1236" s="32">
        <v>41624</v>
      </c>
      <c r="F1236"/>
      <c r="G1236" s="17"/>
    </row>
    <row r="1237" spans="1:7" ht="15">
      <c r="A1237" s="32">
        <v>41626</v>
      </c>
      <c r="B1237" s="32" t="s">
        <v>2087</v>
      </c>
      <c r="C1237" s="15" t="s">
        <v>1728</v>
      </c>
      <c r="D1237" s="32">
        <v>4290</v>
      </c>
      <c r="E1237" s="32">
        <v>41626</v>
      </c>
      <c r="F1237"/>
      <c r="G1237" s="17"/>
    </row>
    <row r="1238" spans="1:7" ht="15">
      <c r="A1238" s="32">
        <v>41627</v>
      </c>
      <c r="B1238" s="32" t="s">
        <v>2088</v>
      </c>
      <c r="C1238" s="15" t="s">
        <v>1728</v>
      </c>
      <c r="D1238" s="32">
        <v>1807</v>
      </c>
      <c r="E1238" s="32">
        <v>41627</v>
      </c>
      <c r="F1238"/>
      <c r="G1238" s="17"/>
    </row>
    <row r="1239" spans="1:7" ht="15">
      <c r="A1239" s="32">
        <v>41628</v>
      </c>
      <c r="B1239" s="32" t="s">
        <v>2089</v>
      </c>
      <c r="C1239" s="15" t="s">
        <v>1728</v>
      </c>
      <c r="D1239" s="32">
        <v>2758</v>
      </c>
      <c r="E1239" s="32">
        <v>41628</v>
      </c>
      <c r="F1239"/>
      <c r="G1239" s="17"/>
    </row>
    <row r="1240" spans="1:7" ht="15">
      <c r="A1240" s="32">
        <v>41701</v>
      </c>
      <c r="B1240" s="32" t="s">
        <v>2090</v>
      </c>
      <c r="C1240" s="15" t="s">
        <v>1728</v>
      </c>
      <c r="D1240" s="32">
        <v>3441</v>
      </c>
      <c r="E1240" s="32">
        <v>41701</v>
      </c>
      <c r="F1240"/>
      <c r="G1240" s="17"/>
    </row>
    <row r="1241" spans="1:7" ht="15">
      <c r="A1241" s="32">
        <v>41702</v>
      </c>
      <c r="B1241" s="32" t="s">
        <v>2091</v>
      </c>
      <c r="C1241" s="15" t="s">
        <v>1728</v>
      </c>
      <c r="D1241" s="32">
        <v>1672</v>
      </c>
      <c r="E1241" s="32">
        <v>41702</v>
      </c>
      <c r="F1241"/>
      <c r="G1241" s="17"/>
    </row>
    <row r="1242" spans="1:7" ht="15">
      <c r="A1242" s="32">
        <v>41703</v>
      </c>
      <c r="B1242" s="32" t="s">
        <v>2092</v>
      </c>
      <c r="C1242" s="15" t="s">
        <v>1728</v>
      </c>
      <c r="D1242" s="32">
        <v>9289</v>
      </c>
      <c r="E1242" s="32">
        <v>41703</v>
      </c>
      <c r="F1242"/>
      <c r="G1242" s="17"/>
    </row>
    <row r="1243" spans="1:7" ht="15">
      <c r="A1243" s="32">
        <v>41704</v>
      </c>
      <c r="B1243" s="32" t="s">
        <v>2093</v>
      </c>
      <c r="C1243" s="15" t="s">
        <v>1728</v>
      </c>
      <c r="D1243" s="32">
        <v>1205</v>
      </c>
      <c r="E1243" s="32">
        <v>41704</v>
      </c>
      <c r="F1243"/>
      <c r="G1243" s="17"/>
    </row>
    <row r="1244" spans="1:7" ht="15">
      <c r="A1244" s="32">
        <v>41705</v>
      </c>
      <c r="B1244" s="32" t="s">
        <v>2094</v>
      </c>
      <c r="C1244" s="15" t="s">
        <v>1728</v>
      </c>
      <c r="D1244" s="32">
        <v>1873</v>
      </c>
      <c r="E1244" s="32">
        <v>41705</v>
      </c>
      <c r="F1244"/>
      <c r="G1244" s="17"/>
    </row>
    <row r="1245" spans="1:7" ht="15">
      <c r="A1245" s="32">
        <v>41706</v>
      </c>
      <c r="B1245" s="32" t="s">
        <v>2095</v>
      </c>
      <c r="C1245" s="15" t="s">
        <v>1728</v>
      </c>
      <c r="D1245" s="32">
        <v>1148</v>
      </c>
      <c r="E1245" s="32">
        <v>41706</v>
      </c>
      <c r="F1245"/>
      <c r="G1245" s="17"/>
    </row>
    <row r="1246" spans="1:7" ht="15">
      <c r="A1246" s="32">
        <v>41707</v>
      </c>
      <c r="B1246" s="32" t="s">
        <v>2096</v>
      </c>
      <c r="C1246" s="15" t="s">
        <v>1728</v>
      </c>
      <c r="D1246" s="32">
        <v>1951</v>
      </c>
      <c r="E1246" s="32">
        <v>41707</v>
      </c>
      <c r="F1246"/>
      <c r="G1246" s="17"/>
    </row>
    <row r="1247" spans="1:7" ht="15">
      <c r="A1247" s="32">
        <v>41708</v>
      </c>
      <c r="B1247" s="32" t="s">
        <v>2097</v>
      </c>
      <c r="C1247" s="15" t="s">
        <v>1728</v>
      </c>
      <c r="D1247" s="32">
        <v>1004</v>
      </c>
      <c r="E1247" s="32">
        <v>41708</v>
      </c>
      <c r="F1247"/>
      <c r="G1247" s="17"/>
    </row>
    <row r="1248" spans="1:7" ht="15">
      <c r="A1248" s="32">
        <v>41709</v>
      </c>
      <c r="B1248" s="32" t="s">
        <v>2098</v>
      </c>
      <c r="C1248" s="15" t="s">
        <v>1728</v>
      </c>
      <c r="D1248" s="32">
        <v>4965</v>
      </c>
      <c r="E1248" s="32">
        <v>41709</v>
      </c>
      <c r="F1248"/>
      <c r="G1248" s="17"/>
    </row>
    <row r="1249" spans="1:7" ht="15">
      <c r="A1249" s="32">
        <v>41710</v>
      </c>
      <c r="B1249" s="32" t="s">
        <v>2099</v>
      </c>
      <c r="C1249" s="15" t="s">
        <v>1728</v>
      </c>
      <c r="D1249" s="32">
        <v>3868</v>
      </c>
      <c r="E1249" s="32">
        <v>41710</v>
      </c>
      <c r="F1249"/>
      <c r="G1249" s="17"/>
    </row>
    <row r="1250" spans="1:7" ht="15">
      <c r="A1250" s="32">
        <v>41711</v>
      </c>
      <c r="B1250" s="32" t="s">
        <v>2100</v>
      </c>
      <c r="C1250" s="15" t="s">
        <v>1728</v>
      </c>
      <c r="D1250" s="32">
        <v>3123</v>
      </c>
      <c r="E1250" s="32">
        <v>41711</v>
      </c>
      <c r="F1250"/>
      <c r="G1250" s="17"/>
    </row>
    <row r="1251" spans="1:7" ht="15">
      <c r="A1251" s="32">
        <v>41712</v>
      </c>
      <c r="B1251" s="32" t="s">
        <v>2101</v>
      </c>
      <c r="C1251" s="15" t="s">
        <v>1728</v>
      </c>
      <c r="D1251" s="32">
        <v>1288</v>
      </c>
      <c r="E1251" s="32">
        <v>41712</v>
      </c>
      <c r="F1251"/>
      <c r="G1251" s="17"/>
    </row>
    <row r="1252" spans="1:7" ht="15">
      <c r="A1252" s="32">
        <v>41713</v>
      </c>
      <c r="B1252" s="32" t="s">
        <v>2962</v>
      </c>
      <c r="C1252" s="15" t="s">
        <v>1728</v>
      </c>
      <c r="D1252" s="32">
        <v>5252</v>
      </c>
      <c r="E1252" s="32">
        <v>41713</v>
      </c>
      <c r="F1252"/>
      <c r="G1252" s="17"/>
    </row>
    <row r="1253" spans="1:7" ht="15">
      <c r="A1253" s="32">
        <v>41714</v>
      </c>
      <c r="B1253" s="32" t="s">
        <v>2102</v>
      </c>
      <c r="C1253" s="15" t="s">
        <v>1728</v>
      </c>
      <c r="D1253" s="32">
        <v>799</v>
      </c>
      <c r="E1253" s="32">
        <v>41714</v>
      </c>
      <c r="F1253"/>
      <c r="G1253" s="17"/>
    </row>
    <row r="1254" spans="1:7" ht="15">
      <c r="A1254" s="32">
        <v>41715</v>
      </c>
      <c r="B1254" s="32" t="s">
        <v>2103</v>
      </c>
      <c r="C1254" s="15" t="s">
        <v>1728</v>
      </c>
      <c r="D1254" s="32">
        <v>3940</v>
      </c>
      <c r="E1254" s="32">
        <v>41715</v>
      </c>
      <c r="F1254"/>
      <c r="G1254" s="17"/>
    </row>
    <row r="1255" spans="1:7" ht="15">
      <c r="A1255" s="32">
        <v>41716</v>
      </c>
      <c r="B1255" s="32" t="s">
        <v>2104</v>
      </c>
      <c r="C1255" s="15" t="s">
        <v>1728</v>
      </c>
      <c r="D1255" s="32">
        <v>2617</v>
      </c>
      <c r="E1255" s="32">
        <v>41716</v>
      </c>
      <c r="F1255"/>
      <c r="G1255" s="17"/>
    </row>
    <row r="1256" spans="1:7" ht="15">
      <c r="A1256" s="32">
        <v>41717</v>
      </c>
      <c r="B1256" s="32" t="s">
        <v>2105</v>
      </c>
      <c r="C1256" s="15" t="s">
        <v>1728</v>
      </c>
      <c r="D1256" s="32">
        <v>1156</v>
      </c>
      <c r="E1256" s="32">
        <v>41717</v>
      </c>
      <c r="F1256"/>
      <c r="G1256" s="17"/>
    </row>
    <row r="1257" spans="1:7" ht="15">
      <c r="A1257" s="32">
        <v>41718</v>
      </c>
      <c r="B1257" s="32" t="s">
        <v>2106</v>
      </c>
      <c r="C1257" s="15" t="s">
        <v>1728</v>
      </c>
      <c r="D1257" s="32">
        <v>1132</v>
      </c>
      <c r="E1257" s="32">
        <v>41718</v>
      </c>
      <c r="F1257"/>
      <c r="G1257" s="17"/>
    </row>
    <row r="1258" spans="1:7" ht="15">
      <c r="A1258" s="32">
        <v>41719</v>
      </c>
      <c r="B1258" s="32" t="s">
        <v>2107</v>
      </c>
      <c r="C1258" s="15" t="s">
        <v>1728</v>
      </c>
      <c r="D1258" s="32">
        <v>1730</v>
      </c>
      <c r="E1258" s="32">
        <v>41719</v>
      </c>
      <c r="F1258"/>
      <c r="G1258" s="17"/>
    </row>
    <row r="1259" spans="1:7" ht="15">
      <c r="A1259" s="32">
        <v>41720</v>
      </c>
      <c r="B1259" s="32" t="s">
        <v>2108</v>
      </c>
      <c r="C1259" s="15" t="s">
        <v>1728</v>
      </c>
      <c r="D1259" s="32">
        <v>1385</v>
      </c>
      <c r="E1259" s="32">
        <v>41720</v>
      </c>
      <c r="F1259"/>
      <c r="G1259" s="17"/>
    </row>
    <row r="1260" spans="1:7" ht="15">
      <c r="A1260" s="32">
        <v>41721</v>
      </c>
      <c r="B1260" s="32" t="s">
        <v>2109</v>
      </c>
      <c r="C1260" s="15" t="s">
        <v>1728</v>
      </c>
      <c r="D1260" s="32">
        <v>1771</v>
      </c>
      <c r="E1260" s="32">
        <v>41721</v>
      </c>
      <c r="F1260"/>
      <c r="G1260" s="17"/>
    </row>
    <row r="1261" spans="1:7" ht="15">
      <c r="A1261" s="32">
        <v>41722</v>
      </c>
      <c r="B1261" s="32" t="s">
        <v>2110</v>
      </c>
      <c r="C1261" s="15" t="s">
        <v>1728</v>
      </c>
      <c r="D1261" s="32">
        <v>4111</v>
      </c>
      <c r="E1261" s="32">
        <v>41722</v>
      </c>
      <c r="F1261"/>
      <c r="G1261" s="17"/>
    </row>
    <row r="1262" spans="1:7" ht="15">
      <c r="A1262" s="32">
        <v>41723</v>
      </c>
      <c r="B1262" s="32" t="s">
        <v>2111</v>
      </c>
      <c r="C1262" s="15" t="s">
        <v>1728</v>
      </c>
      <c r="D1262" s="32">
        <v>1521</v>
      </c>
      <c r="E1262" s="32">
        <v>41723</v>
      </c>
      <c r="F1262"/>
      <c r="G1262" s="17"/>
    </row>
    <row r="1263" spans="1:7" ht="15">
      <c r="A1263" s="32">
        <v>41724</v>
      </c>
      <c r="B1263" s="32" t="s">
        <v>2112</v>
      </c>
      <c r="C1263" s="15" t="s">
        <v>1728</v>
      </c>
      <c r="D1263" s="32">
        <v>680</v>
      </c>
      <c r="E1263" s="32">
        <v>41724</v>
      </c>
      <c r="F1263"/>
      <c r="G1263" s="17"/>
    </row>
    <row r="1264" spans="1:7" ht="15">
      <c r="A1264" s="32">
        <v>41725</v>
      </c>
      <c r="B1264" s="32" t="s">
        <v>2113</v>
      </c>
      <c r="C1264" s="15" t="s">
        <v>1728</v>
      </c>
      <c r="D1264" s="32">
        <v>576</v>
      </c>
      <c r="E1264" s="32">
        <v>41725</v>
      </c>
      <c r="F1264"/>
      <c r="G1264" s="17"/>
    </row>
    <row r="1265" spans="1:7" ht="15">
      <c r="A1265" s="32">
        <v>41726</v>
      </c>
      <c r="B1265" s="32" t="s">
        <v>2114</v>
      </c>
      <c r="C1265" s="15" t="s">
        <v>1728</v>
      </c>
      <c r="D1265" s="32">
        <v>2433</v>
      </c>
      <c r="E1265" s="32">
        <v>41726</v>
      </c>
      <c r="F1265"/>
      <c r="G1265" s="17"/>
    </row>
    <row r="1266" spans="1:7" ht="15">
      <c r="A1266" s="32">
        <v>41727</v>
      </c>
      <c r="B1266" s="32" t="s">
        <v>2115</v>
      </c>
      <c r="C1266" s="15" t="s">
        <v>1728</v>
      </c>
      <c r="D1266" s="32">
        <v>1092</v>
      </c>
      <c r="E1266" s="32">
        <v>41727</v>
      </c>
      <c r="F1266"/>
      <c r="G1266" s="17"/>
    </row>
    <row r="1267" spans="1:7" ht="15">
      <c r="A1267" s="32">
        <v>41728</v>
      </c>
      <c r="B1267" s="32" t="s">
        <v>2116</v>
      </c>
      <c r="C1267" s="15" t="s">
        <v>1728</v>
      </c>
      <c r="D1267" s="32">
        <v>666</v>
      </c>
      <c r="E1267" s="32">
        <v>41728</v>
      </c>
      <c r="F1267"/>
      <c r="G1267" s="17"/>
    </row>
    <row r="1268" spans="1:7" ht="15">
      <c r="A1268" s="32">
        <v>41729</v>
      </c>
      <c r="B1268" s="32" t="s">
        <v>2117</v>
      </c>
      <c r="C1268" s="15" t="s">
        <v>1728</v>
      </c>
      <c r="D1268" s="32">
        <v>529</v>
      </c>
      <c r="E1268" s="32">
        <v>41729</v>
      </c>
      <c r="F1268"/>
      <c r="G1268" s="17"/>
    </row>
    <row r="1269" spans="1:7" ht="15">
      <c r="A1269" s="32">
        <v>41730</v>
      </c>
      <c r="B1269" s="32" t="s">
        <v>2118</v>
      </c>
      <c r="C1269" s="15" t="s">
        <v>1728</v>
      </c>
      <c r="D1269" s="32">
        <v>1649</v>
      </c>
      <c r="E1269" s="32">
        <v>41730</v>
      </c>
      <c r="F1269"/>
      <c r="G1269" s="17"/>
    </row>
    <row r="1270" spans="1:7" ht="15">
      <c r="A1270" s="32">
        <v>41731</v>
      </c>
      <c r="B1270" s="32" t="s">
        <v>2119</v>
      </c>
      <c r="C1270" s="15" t="s">
        <v>1728</v>
      </c>
      <c r="D1270" s="32">
        <v>7200</v>
      </c>
      <c r="E1270" s="32">
        <v>41731</v>
      </c>
      <c r="F1270"/>
      <c r="G1270" s="17"/>
    </row>
    <row r="1271" spans="1:7" ht="15">
      <c r="A1271" s="32">
        <v>41732</v>
      </c>
      <c r="B1271" s="32" t="s">
        <v>2120</v>
      </c>
      <c r="C1271" s="15" t="s">
        <v>1728</v>
      </c>
      <c r="D1271" s="32">
        <v>2304</v>
      </c>
      <c r="E1271" s="32">
        <v>41732</v>
      </c>
      <c r="F1271"/>
      <c r="G1271" s="17"/>
    </row>
    <row r="1272" spans="1:7" ht="15">
      <c r="A1272" s="32">
        <v>41733</v>
      </c>
      <c r="B1272" s="32" t="s">
        <v>2121</v>
      </c>
      <c r="C1272" s="15" t="s">
        <v>1728</v>
      </c>
      <c r="D1272" s="32">
        <v>291</v>
      </c>
      <c r="E1272" s="32">
        <v>41733</v>
      </c>
      <c r="F1272"/>
      <c r="G1272" s="17"/>
    </row>
    <row r="1273" spans="1:7" ht="15">
      <c r="A1273" s="32">
        <v>41734</v>
      </c>
      <c r="B1273" s="32" t="s">
        <v>2122</v>
      </c>
      <c r="C1273" s="15" t="s">
        <v>1728</v>
      </c>
      <c r="D1273" s="32">
        <v>4935</v>
      </c>
      <c r="E1273" s="32">
        <v>41734</v>
      </c>
      <c r="F1273"/>
      <c r="G1273" s="17"/>
    </row>
    <row r="1274" spans="1:7" ht="15">
      <c r="A1274" s="32">
        <v>41735</v>
      </c>
      <c r="B1274" s="32" t="s">
        <v>2123</v>
      </c>
      <c r="C1274" s="15" t="s">
        <v>1728</v>
      </c>
      <c r="D1274" s="32">
        <v>2648</v>
      </c>
      <c r="E1274" s="32">
        <v>41735</v>
      </c>
      <c r="F1274"/>
      <c r="G1274" s="17"/>
    </row>
    <row r="1275" spans="1:7" ht="15">
      <c r="A1275" s="32">
        <v>41736</v>
      </c>
      <c r="B1275" s="32" t="s">
        <v>2124</v>
      </c>
      <c r="C1275" s="15" t="s">
        <v>1728</v>
      </c>
      <c r="D1275" s="32">
        <v>1413</v>
      </c>
      <c r="E1275" s="32">
        <v>41736</v>
      </c>
      <c r="F1275"/>
      <c r="G1275" s="17"/>
    </row>
    <row r="1276" spans="1:7" ht="15">
      <c r="A1276" s="32">
        <v>41737</v>
      </c>
      <c r="B1276" s="32" t="s">
        <v>2125</v>
      </c>
      <c r="C1276" s="15" t="s">
        <v>1728</v>
      </c>
      <c r="D1276" s="32">
        <v>3519</v>
      </c>
      <c r="E1276" s="32">
        <v>41737</v>
      </c>
      <c r="F1276"/>
      <c r="G1276" s="17"/>
    </row>
    <row r="1277" spans="1:7" ht="15">
      <c r="A1277" s="32">
        <v>41738</v>
      </c>
      <c r="B1277" s="32" t="s">
        <v>2126</v>
      </c>
      <c r="C1277" s="15" t="s">
        <v>1728</v>
      </c>
      <c r="D1277" s="32">
        <v>4800</v>
      </c>
      <c r="E1277" s="32">
        <v>41738</v>
      </c>
      <c r="F1277"/>
      <c r="G1277" s="17"/>
    </row>
    <row r="1278" spans="1:7" ht="15">
      <c r="A1278" s="32">
        <v>41739</v>
      </c>
      <c r="B1278" s="32" t="s">
        <v>2127</v>
      </c>
      <c r="C1278" s="15" t="s">
        <v>1728</v>
      </c>
      <c r="D1278" s="32">
        <v>5741</v>
      </c>
      <c r="E1278" s="32">
        <v>41739</v>
      </c>
      <c r="F1278"/>
      <c r="G1278" s="17"/>
    </row>
    <row r="1279" spans="1:7" ht="15">
      <c r="A1279" s="32">
        <v>41740</v>
      </c>
      <c r="B1279" s="32" t="s">
        <v>2128</v>
      </c>
      <c r="C1279" s="15" t="s">
        <v>1728</v>
      </c>
      <c r="D1279" s="32">
        <v>910</v>
      </c>
      <c r="E1279" s="32">
        <v>41740</v>
      </c>
      <c r="F1279"/>
      <c r="G1279" s="17"/>
    </row>
    <row r="1280" spans="1:7" ht="15">
      <c r="A1280" s="32">
        <v>41741</v>
      </c>
      <c r="B1280" s="32" t="s">
        <v>2129</v>
      </c>
      <c r="C1280" s="15" t="s">
        <v>1728</v>
      </c>
      <c r="D1280" s="32">
        <v>1542</v>
      </c>
      <c r="E1280" s="32">
        <v>41741</v>
      </c>
      <c r="F1280"/>
      <c r="G1280" s="17"/>
    </row>
    <row r="1281" spans="1:7" ht="15">
      <c r="A1281" s="32">
        <v>41742</v>
      </c>
      <c r="B1281" s="32" t="s">
        <v>2130</v>
      </c>
      <c r="C1281" s="15" t="s">
        <v>1728</v>
      </c>
      <c r="D1281" s="32">
        <v>4189</v>
      </c>
      <c r="E1281" s="32">
        <v>41742</v>
      </c>
      <c r="F1281"/>
      <c r="G1281" s="17"/>
    </row>
    <row r="1282" spans="1:7" ht="15">
      <c r="A1282" s="32">
        <v>41743</v>
      </c>
      <c r="B1282" s="32" t="s">
        <v>2131</v>
      </c>
      <c r="C1282" s="15" t="s">
        <v>1728</v>
      </c>
      <c r="D1282" s="32">
        <v>5913</v>
      </c>
      <c r="E1282" s="32">
        <v>41743</v>
      </c>
      <c r="F1282"/>
      <c r="G1282" s="17"/>
    </row>
    <row r="1283" spans="1:7" ht="15">
      <c r="A1283" s="32">
        <v>41744</v>
      </c>
      <c r="B1283" s="32" t="s">
        <v>2132</v>
      </c>
      <c r="C1283" s="15" t="s">
        <v>1728</v>
      </c>
      <c r="D1283" s="32">
        <v>1459</v>
      </c>
      <c r="E1283" s="32">
        <v>41744</v>
      </c>
      <c r="F1283"/>
      <c r="G1283" s="17"/>
    </row>
    <row r="1284" spans="1:7" ht="15">
      <c r="A1284" s="32">
        <v>41745</v>
      </c>
      <c r="B1284" s="32" t="s">
        <v>2133</v>
      </c>
      <c r="C1284" s="15" t="s">
        <v>1728</v>
      </c>
      <c r="D1284" s="32">
        <v>1561</v>
      </c>
      <c r="E1284" s="32">
        <v>41745</v>
      </c>
      <c r="F1284"/>
      <c r="G1284" s="17"/>
    </row>
    <row r="1285" spans="1:7" ht="15">
      <c r="A1285" s="32">
        <v>41746</v>
      </c>
      <c r="B1285" s="32" t="s">
        <v>2134</v>
      </c>
      <c r="C1285" s="15" t="s">
        <v>1728</v>
      </c>
      <c r="D1285" s="32">
        <v>12989</v>
      </c>
      <c r="E1285" s="32">
        <v>41746</v>
      </c>
      <c r="F1285"/>
      <c r="G1285" s="17"/>
    </row>
    <row r="1286" spans="1:7" ht="15">
      <c r="A1286" s="32">
        <v>41747</v>
      </c>
      <c r="B1286" s="32" t="s">
        <v>2135</v>
      </c>
      <c r="C1286" s="15" t="s">
        <v>1728</v>
      </c>
      <c r="D1286" s="32">
        <v>5192</v>
      </c>
      <c r="E1286" s="32">
        <v>41747</v>
      </c>
      <c r="F1286"/>
      <c r="G1286" s="17"/>
    </row>
    <row r="1287" spans="1:7" ht="15">
      <c r="A1287" s="32">
        <v>41748</v>
      </c>
      <c r="B1287" s="32" t="s">
        <v>2136</v>
      </c>
      <c r="C1287" s="15" t="s">
        <v>1728</v>
      </c>
      <c r="D1287" s="32">
        <v>950</v>
      </c>
      <c r="E1287" s="32">
        <v>41748</v>
      </c>
      <c r="F1287"/>
      <c r="G1287" s="17"/>
    </row>
    <row r="1288" spans="1:7" ht="15">
      <c r="A1288" s="32">
        <v>41749</v>
      </c>
      <c r="B1288" s="32" t="s">
        <v>2137</v>
      </c>
      <c r="C1288" s="15" t="s">
        <v>1728</v>
      </c>
      <c r="D1288" s="32">
        <v>1630</v>
      </c>
      <c r="E1288" s="32">
        <v>41749</v>
      </c>
      <c r="F1288"/>
      <c r="G1288" s="17"/>
    </row>
    <row r="1289" spans="1:7" ht="15">
      <c r="A1289" s="32">
        <v>41750</v>
      </c>
      <c r="B1289" s="32" t="s">
        <v>2138</v>
      </c>
      <c r="C1289" s="15" t="s">
        <v>1728</v>
      </c>
      <c r="D1289" s="32">
        <v>1997</v>
      </c>
      <c r="E1289" s="32">
        <v>41750</v>
      </c>
      <c r="F1289"/>
      <c r="G1289" s="17"/>
    </row>
    <row r="1290" spans="1:7" ht="15">
      <c r="A1290" s="32">
        <v>41751</v>
      </c>
      <c r="B1290" s="32" t="s">
        <v>2139</v>
      </c>
      <c r="C1290" s="15" t="s">
        <v>1728</v>
      </c>
      <c r="D1290" s="32">
        <v>1665</v>
      </c>
      <c r="E1290" s="32">
        <v>41751</v>
      </c>
      <c r="F1290"/>
      <c r="G1290" s="17"/>
    </row>
    <row r="1291" spans="1:7" ht="15">
      <c r="A1291" s="32">
        <v>41752</v>
      </c>
      <c r="B1291" s="32" t="s">
        <v>2140</v>
      </c>
      <c r="C1291" s="15" t="s">
        <v>1728</v>
      </c>
      <c r="D1291" s="32">
        <v>1274</v>
      </c>
      <c r="E1291" s="32">
        <v>41752</v>
      </c>
      <c r="F1291"/>
      <c r="G1291" s="17"/>
    </row>
    <row r="1292" spans="1:7" ht="15">
      <c r="A1292" s="32">
        <v>41801</v>
      </c>
      <c r="B1292" s="32" t="s">
        <v>2141</v>
      </c>
      <c r="C1292" s="15" t="s">
        <v>1728</v>
      </c>
      <c r="D1292" s="32">
        <v>622</v>
      </c>
      <c r="E1292" s="32">
        <v>41801</v>
      </c>
      <c r="F1292"/>
      <c r="G1292" s="17"/>
    </row>
    <row r="1293" spans="1:7" ht="15">
      <c r="A1293" s="32">
        <v>41802</v>
      </c>
      <c r="B1293" s="32" t="s">
        <v>2142</v>
      </c>
      <c r="C1293" s="15" t="s">
        <v>1728</v>
      </c>
      <c r="D1293" s="32">
        <v>725</v>
      </c>
      <c r="E1293" s="32">
        <v>41802</v>
      </c>
      <c r="F1293"/>
      <c r="G1293" s="17"/>
    </row>
    <row r="1294" spans="1:7" ht="15">
      <c r="A1294" s="32">
        <v>41803</v>
      </c>
      <c r="B1294" s="32" t="s">
        <v>2143</v>
      </c>
      <c r="C1294" s="15" t="s">
        <v>1728</v>
      </c>
      <c r="D1294" s="32">
        <v>2509</v>
      </c>
      <c r="E1294" s="32">
        <v>41803</v>
      </c>
      <c r="F1294"/>
      <c r="G1294" s="17"/>
    </row>
    <row r="1295" spans="1:7" ht="15">
      <c r="A1295" s="32">
        <v>41804</v>
      </c>
      <c r="B1295" s="32" t="s">
        <v>2144</v>
      </c>
      <c r="C1295" s="15" t="s">
        <v>1728</v>
      </c>
      <c r="D1295" s="32">
        <v>4106</v>
      </c>
      <c r="E1295" s="32">
        <v>41804</v>
      </c>
      <c r="F1295"/>
      <c r="G1295" s="17"/>
    </row>
    <row r="1296" spans="1:7" ht="15">
      <c r="A1296" s="32">
        <v>41805</v>
      </c>
      <c r="B1296" s="32" t="s">
        <v>2145</v>
      </c>
      <c r="C1296" s="15" t="s">
        <v>1728</v>
      </c>
      <c r="D1296" s="32">
        <v>2913</v>
      </c>
      <c r="E1296" s="32">
        <v>41805</v>
      </c>
      <c r="F1296"/>
      <c r="G1296" s="17"/>
    </row>
    <row r="1297" spans="1:7" ht="15">
      <c r="A1297" s="32">
        <v>41806</v>
      </c>
      <c r="B1297" s="32" t="s">
        <v>2146</v>
      </c>
      <c r="C1297" s="15" t="s">
        <v>1728</v>
      </c>
      <c r="D1297" s="32">
        <v>2366</v>
      </c>
      <c r="E1297" s="32">
        <v>41806</v>
      </c>
      <c r="F1297"/>
      <c r="G1297" s="17"/>
    </row>
    <row r="1298" spans="1:7" ht="15">
      <c r="A1298" s="32">
        <v>41807</v>
      </c>
      <c r="B1298" s="32" t="s">
        <v>2147</v>
      </c>
      <c r="C1298" s="15" t="s">
        <v>1728</v>
      </c>
      <c r="D1298" s="32">
        <v>1381</v>
      </c>
      <c r="E1298" s="32">
        <v>41807</v>
      </c>
      <c r="F1298"/>
      <c r="G1298" s="17"/>
    </row>
    <row r="1299" spans="1:7" ht="15">
      <c r="A1299" s="32">
        <v>41808</v>
      </c>
      <c r="B1299" s="32" t="s">
        <v>2148</v>
      </c>
      <c r="C1299" s="15" t="s">
        <v>1728</v>
      </c>
      <c r="D1299" s="32">
        <v>6513</v>
      </c>
      <c r="E1299" s="32">
        <v>41808</v>
      </c>
      <c r="F1299"/>
      <c r="G1299" s="17"/>
    </row>
    <row r="1300" spans="1:7" ht="15">
      <c r="A1300" s="32">
        <v>41809</v>
      </c>
      <c r="B1300" s="32" t="s">
        <v>2149</v>
      </c>
      <c r="C1300" s="15" t="s">
        <v>1728</v>
      </c>
      <c r="D1300" s="32">
        <v>1167</v>
      </c>
      <c r="E1300" s="32">
        <v>41809</v>
      </c>
      <c r="F1300"/>
      <c r="G1300" s="17"/>
    </row>
    <row r="1301" spans="1:7" ht="15">
      <c r="A1301" s="32">
        <v>41810</v>
      </c>
      <c r="B1301" s="32" t="s">
        <v>2150</v>
      </c>
      <c r="C1301" s="15" t="s">
        <v>1728</v>
      </c>
      <c r="D1301" s="32">
        <v>3260</v>
      </c>
      <c r="E1301" s="32">
        <v>41810</v>
      </c>
      <c r="F1301"/>
      <c r="G1301" s="17"/>
    </row>
    <row r="1302" spans="1:7" ht="15">
      <c r="A1302" s="32">
        <v>41811</v>
      </c>
      <c r="B1302" s="32" t="s">
        <v>2151</v>
      </c>
      <c r="C1302" s="15" t="s">
        <v>1728</v>
      </c>
      <c r="D1302" s="32">
        <v>3912</v>
      </c>
      <c r="E1302" s="32">
        <v>41811</v>
      </c>
      <c r="F1302"/>
      <c r="G1302" s="17"/>
    </row>
    <row r="1303" spans="1:7" ht="15">
      <c r="A1303" s="32">
        <v>41812</v>
      </c>
      <c r="B1303" s="32" t="s">
        <v>2152</v>
      </c>
      <c r="C1303" s="15" t="s">
        <v>1728</v>
      </c>
      <c r="D1303" s="32">
        <v>14815</v>
      </c>
      <c r="E1303" s="32">
        <v>41812</v>
      </c>
      <c r="F1303"/>
      <c r="G1303" s="17"/>
    </row>
    <row r="1304" spans="1:7" ht="15">
      <c r="A1304" s="32">
        <v>41813</v>
      </c>
      <c r="B1304" s="32" t="s">
        <v>2153</v>
      </c>
      <c r="C1304" s="15" t="s">
        <v>1728</v>
      </c>
      <c r="D1304" s="32">
        <v>996</v>
      </c>
      <c r="E1304" s="32">
        <v>41813</v>
      </c>
      <c r="F1304"/>
      <c r="G1304" s="17"/>
    </row>
    <row r="1305" spans="1:7" ht="15">
      <c r="A1305" s="32">
        <v>41814</v>
      </c>
      <c r="B1305" s="32" t="s">
        <v>2154</v>
      </c>
      <c r="C1305" s="15" t="s">
        <v>1728</v>
      </c>
      <c r="D1305" s="32">
        <v>1697</v>
      </c>
      <c r="E1305" s="32">
        <v>41814</v>
      </c>
      <c r="F1305"/>
      <c r="G1305" s="17"/>
    </row>
    <row r="1306" spans="1:7" ht="15">
      <c r="A1306" s="32">
        <v>41815</v>
      </c>
      <c r="B1306" s="32" t="s">
        <v>2155</v>
      </c>
      <c r="C1306" s="15" t="s">
        <v>1728</v>
      </c>
      <c r="D1306" s="32">
        <v>1059</v>
      </c>
      <c r="E1306" s="32">
        <v>41815</v>
      </c>
      <c r="F1306"/>
      <c r="G1306" s="17"/>
    </row>
    <row r="1307" spans="1:7" ht="15">
      <c r="A1307" s="32">
        <v>41816</v>
      </c>
      <c r="B1307" s="32" t="s">
        <v>2156</v>
      </c>
      <c r="C1307" s="15" t="s">
        <v>1728</v>
      </c>
      <c r="D1307" s="32">
        <v>2952</v>
      </c>
      <c r="E1307" s="32">
        <v>41816</v>
      </c>
      <c r="F1307"/>
      <c r="G1307" s="17"/>
    </row>
    <row r="1308" spans="1:7" ht="15">
      <c r="A1308" s="32">
        <v>41817</v>
      </c>
      <c r="B1308" s="32" t="s">
        <v>2157</v>
      </c>
      <c r="C1308" s="15" t="s">
        <v>1728</v>
      </c>
      <c r="D1308" s="32">
        <v>2755</v>
      </c>
      <c r="E1308" s="32">
        <v>41817</v>
      </c>
      <c r="F1308"/>
      <c r="G1308" s="17"/>
    </row>
    <row r="1309" spans="1:7" ht="15">
      <c r="A1309" s="32">
        <v>41818</v>
      </c>
      <c r="B1309" s="32" t="s">
        <v>2158</v>
      </c>
      <c r="C1309" s="15" t="s">
        <v>1728</v>
      </c>
      <c r="D1309" s="32">
        <v>1439</v>
      </c>
      <c r="E1309" s="32">
        <v>41818</v>
      </c>
      <c r="F1309"/>
      <c r="G1309" s="17"/>
    </row>
    <row r="1310" spans="1:7" ht="15">
      <c r="A1310" s="32">
        <v>41819</v>
      </c>
      <c r="B1310" s="32" t="s">
        <v>2159</v>
      </c>
      <c r="C1310" s="15" t="s">
        <v>1728</v>
      </c>
      <c r="D1310" s="32">
        <v>2254</v>
      </c>
      <c r="E1310" s="32">
        <v>41819</v>
      </c>
      <c r="F1310"/>
      <c r="G1310" s="17"/>
    </row>
    <row r="1311" spans="1:7" ht="15">
      <c r="A1311" s="32">
        <v>41820</v>
      </c>
      <c r="B1311" s="32" t="s">
        <v>2160</v>
      </c>
      <c r="C1311" s="15" t="s">
        <v>1728</v>
      </c>
      <c r="D1311" s="32">
        <v>5307</v>
      </c>
      <c r="E1311" s="32">
        <v>41820</v>
      </c>
      <c r="F1311"/>
      <c r="G1311" s="17"/>
    </row>
    <row r="1312" spans="1:7" ht="15">
      <c r="A1312" s="32">
        <v>41821</v>
      </c>
      <c r="B1312" s="32" t="s">
        <v>2161</v>
      </c>
      <c r="C1312" s="15" t="s">
        <v>1728</v>
      </c>
      <c r="D1312" s="32">
        <v>2458</v>
      </c>
      <c r="E1312" s="32">
        <v>41821</v>
      </c>
      <c r="F1312"/>
      <c r="G1312" s="17"/>
    </row>
    <row r="1313" spans="1:7" ht="15">
      <c r="A1313" s="32">
        <v>41822</v>
      </c>
      <c r="B1313" s="32" t="s">
        <v>2162</v>
      </c>
      <c r="C1313" s="15" t="s">
        <v>1728</v>
      </c>
      <c r="D1313" s="32">
        <v>2775</v>
      </c>
      <c r="E1313" s="32">
        <v>41822</v>
      </c>
      <c r="F1313"/>
      <c r="G1313" s="17"/>
    </row>
    <row r="1314" spans="1:7" ht="15">
      <c r="A1314" s="32">
        <v>41823</v>
      </c>
      <c r="B1314" s="32" t="s">
        <v>2163</v>
      </c>
      <c r="C1314" s="15" t="s">
        <v>1728</v>
      </c>
      <c r="D1314" s="32">
        <v>5559</v>
      </c>
      <c r="E1314" s="32">
        <v>41823</v>
      </c>
      <c r="F1314"/>
      <c r="G1314" s="17"/>
    </row>
    <row r="1315" spans="1:7" ht="15">
      <c r="A1315" s="32">
        <v>41824</v>
      </c>
      <c r="B1315" s="32" t="s">
        <v>2164</v>
      </c>
      <c r="C1315" s="15" t="s">
        <v>1728</v>
      </c>
      <c r="D1315" s="32">
        <v>3570</v>
      </c>
      <c r="E1315" s="32">
        <v>41824</v>
      </c>
      <c r="F1315"/>
      <c r="G1315" s="17"/>
    </row>
    <row r="1316" spans="1:7" ht="15">
      <c r="A1316" s="32">
        <v>50101</v>
      </c>
      <c r="B1316" s="32" t="s">
        <v>2165</v>
      </c>
      <c r="C1316" s="15" t="s">
        <v>2165</v>
      </c>
      <c r="D1316" s="32">
        <v>157659</v>
      </c>
      <c r="E1316" s="32">
        <v>50101</v>
      </c>
      <c r="F1316"/>
      <c r="G1316" s="17"/>
    </row>
    <row r="1317" spans="1:7" ht="15">
      <c r="A1317" s="32">
        <v>50201</v>
      </c>
      <c r="B1317" s="32" t="s">
        <v>2166</v>
      </c>
      <c r="C1317" s="15" t="s">
        <v>2165</v>
      </c>
      <c r="D1317" s="32">
        <v>6008</v>
      </c>
      <c r="E1317" s="32">
        <v>50201</v>
      </c>
      <c r="F1317"/>
      <c r="G1317" s="17"/>
    </row>
    <row r="1318" spans="1:7" ht="15">
      <c r="A1318" s="32">
        <v>50202</v>
      </c>
      <c r="B1318" s="32" t="s">
        <v>2167</v>
      </c>
      <c r="C1318" s="15" t="s">
        <v>2165</v>
      </c>
      <c r="D1318" s="32">
        <v>3793</v>
      </c>
      <c r="E1318" s="32">
        <v>50202</v>
      </c>
      <c r="F1318"/>
      <c r="G1318" s="17"/>
    </row>
    <row r="1319" spans="1:7" ht="15">
      <c r="A1319" s="32">
        <v>50203</v>
      </c>
      <c r="B1319" s="32" t="s">
        <v>2168</v>
      </c>
      <c r="C1319" s="15" t="s">
        <v>2165</v>
      </c>
      <c r="D1319" s="32">
        <v>2230</v>
      </c>
      <c r="E1319" s="32">
        <v>50203</v>
      </c>
      <c r="F1319"/>
      <c r="G1319" s="17"/>
    </row>
    <row r="1320" spans="1:7" ht="15">
      <c r="A1320" s="32">
        <v>50204</v>
      </c>
      <c r="B1320" s="32" t="s">
        <v>2169</v>
      </c>
      <c r="C1320" s="15" t="s">
        <v>2165</v>
      </c>
      <c r="D1320" s="32">
        <v>4510</v>
      </c>
      <c r="E1320" s="32">
        <v>50204</v>
      </c>
      <c r="F1320"/>
      <c r="G1320" s="17"/>
    </row>
    <row r="1321" spans="1:7" ht="15">
      <c r="A1321" s="32">
        <v>50205</v>
      </c>
      <c r="B1321" s="32" t="s">
        <v>2170</v>
      </c>
      <c r="C1321" s="15" t="s">
        <v>2165</v>
      </c>
      <c r="D1321" s="32">
        <v>21654</v>
      </c>
      <c r="E1321" s="32">
        <v>50205</v>
      </c>
      <c r="F1321"/>
      <c r="G1321" s="17"/>
    </row>
    <row r="1322" spans="1:7" ht="15">
      <c r="A1322" s="32">
        <v>50206</v>
      </c>
      <c r="B1322" s="32" t="s">
        <v>2171</v>
      </c>
      <c r="C1322" s="15" t="s">
        <v>2165</v>
      </c>
      <c r="D1322" s="32">
        <v>863</v>
      </c>
      <c r="E1322" s="32">
        <v>50206</v>
      </c>
      <c r="F1322"/>
      <c r="G1322" s="17"/>
    </row>
    <row r="1323" spans="1:7" ht="15">
      <c r="A1323" s="32">
        <v>50207</v>
      </c>
      <c r="B1323" s="32" t="s">
        <v>2172</v>
      </c>
      <c r="C1323" s="15" t="s">
        <v>2165</v>
      </c>
      <c r="D1323" s="32">
        <v>7512</v>
      </c>
      <c r="E1323" s="32">
        <v>50207</v>
      </c>
      <c r="F1323"/>
      <c r="G1323" s="17"/>
    </row>
    <row r="1324" spans="1:7" ht="15">
      <c r="A1324" s="32">
        <v>50208</v>
      </c>
      <c r="B1324" s="32" t="s">
        <v>2173</v>
      </c>
      <c r="C1324" s="15" t="s">
        <v>2165</v>
      </c>
      <c r="D1324" s="32">
        <v>4392</v>
      </c>
      <c r="E1324" s="32">
        <v>50208</v>
      </c>
      <c r="F1324"/>
      <c r="G1324" s="17"/>
    </row>
    <row r="1325" spans="1:7" ht="15">
      <c r="A1325" s="32">
        <v>50209</v>
      </c>
      <c r="B1325" s="32" t="s">
        <v>2174</v>
      </c>
      <c r="C1325" s="15" t="s">
        <v>2165</v>
      </c>
      <c r="D1325" s="32">
        <v>4919</v>
      </c>
      <c r="E1325" s="32">
        <v>50209</v>
      </c>
      <c r="F1325"/>
      <c r="G1325" s="17"/>
    </row>
    <row r="1326" spans="1:7" ht="15">
      <c r="A1326" s="32">
        <v>50210</v>
      </c>
      <c r="B1326" s="32" t="s">
        <v>2175</v>
      </c>
      <c r="C1326" s="15" t="s">
        <v>2165</v>
      </c>
      <c r="D1326" s="32">
        <v>772</v>
      </c>
      <c r="E1326" s="32">
        <v>50210</v>
      </c>
      <c r="F1326"/>
      <c r="G1326" s="17"/>
    </row>
    <row r="1327" spans="1:7" ht="15">
      <c r="A1327" s="32">
        <v>50211</v>
      </c>
      <c r="B1327" s="32" t="s">
        <v>2176</v>
      </c>
      <c r="C1327" s="15" t="s">
        <v>2165</v>
      </c>
      <c r="D1327" s="32">
        <v>1819</v>
      </c>
      <c r="E1327" s="32">
        <v>50211</v>
      </c>
      <c r="F1327"/>
      <c r="G1327" s="17"/>
    </row>
    <row r="1328" spans="1:7" ht="15">
      <c r="A1328" s="32">
        <v>50212</v>
      </c>
      <c r="B1328" s="32" t="s">
        <v>2177</v>
      </c>
      <c r="C1328" s="15" t="s">
        <v>2165</v>
      </c>
      <c r="D1328" s="32">
        <v>1512</v>
      </c>
      <c r="E1328" s="32">
        <v>50212</v>
      </c>
      <c r="F1328"/>
      <c r="G1328" s="17"/>
    </row>
    <row r="1329" spans="1:7" ht="15">
      <c r="A1329" s="32">
        <v>50213</v>
      </c>
      <c r="B1329" s="32" t="s">
        <v>2178</v>
      </c>
      <c r="C1329" s="15" t="s">
        <v>2165</v>
      </c>
      <c r="D1329" s="32">
        <v>2131</v>
      </c>
      <c r="E1329" s="32">
        <v>50213</v>
      </c>
      <c r="F1329"/>
      <c r="G1329" s="17"/>
    </row>
    <row r="1330" spans="1:7" ht="15">
      <c r="A1330" s="32">
        <v>50301</v>
      </c>
      <c r="B1330" s="32" t="s">
        <v>2179</v>
      </c>
      <c r="C1330" s="15" t="s">
        <v>2165</v>
      </c>
      <c r="D1330" s="32">
        <v>4425</v>
      </c>
      <c r="E1330" s="32">
        <v>50301</v>
      </c>
      <c r="F1330"/>
      <c r="G1330" s="17"/>
    </row>
    <row r="1331" spans="1:7" ht="15">
      <c r="A1331" s="32">
        <v>50302</v>
      </c>
      <c r="B1331" s="32" t="s">
        <v>2180</v>
      </c>
      <c r="C1331" s="15" t="s">
        <v>2165</v>
      </c>
      <c r="D1331" s="32">
        <v>3733</v>
      </c>
      <c r="E1331" s="32">
        <v>50302</v>
      </c>
      <c r="F1331"/>
      <c r="G1331" s="17"/>
    </row>
    <row r="1332" spans="1:7" ht="15">
      <c r="A1332" s="32">
        <v>50303</v>
      </c>
      <c r="B1332" s="32" t="s">
        <v>2181</v>
      </c>
      <c r="C1332" s="15" t="s">
        <v>2165</v>
      </c>
      <c r="D1332" s="32">
        <v>5717</v>
      </c>
      <c r="E1332" s="32">
        <v>50303</v>
      </c>
      <c r="F1332"/>
      <c r="G1332" s="17"/>
    </row>
    <row r="1333" spans="1:7" ht="15">
      <c r="A1333" s="32">
        <v>50304</v>
      </c>
      <c r="B1333" s="32" t="s">
        <v>2182</v>
      </c>
      <c r="C1333" s="15" t="s">
        <v>2165</v>
      </c>
      <c r="D1333" s="32">
        <v>1776</v>
      </c>
      <c r="E1333" s="32">
        <v>50304</v>
      </c>
      <c r="F1333"/>
      <c r="G1333" s="17"/>
    </row>
    <row r="1334" spans="1:7" ht="15">
      <c r="A1334" s="32">
        <v>50305</v>
      </c>
      <c r="B1334" s="32" t="s">
        <v>2183</v>
      </c>
      <c r="C1334" s="15" t="s">
        <v>2165</v>
      </c>
      <c r="D1334" s="32">
        <v>5052</v>
      </c>
      <c r="E1334" s="32">
        <v>50305</v>
      </c>
      <c r="F1334"/>
      <c r="G1334" s="17"/>
    </row>
    <row r="1335" spans="1:7" ht="15">
      <c r="A1335" s="32">
        <v>50306</v>
      </c>
      <c r="B1335" s="32" t="s">
        <v>2184</v>
      </c>
      <c r="C1335" s="15" t="s">
        <v>2165</v>
      </c>
      <c r="D1335" s="32">
        <v>1605</v>
      </c>
      <c r="E1335" s="32">
        <v>50306</v>
      </c>
      <c r="F1335"/>
      <c r="G1335" s="17"/>
    </row>
    <row r="1336" spans="1:7" ht="15">
      <c r="A1336" s="32">
        <v>50307</v>
      </c>
      <c r="B1336" s="32" t="s">
        <v>2185</v>
      </c>
      <c r="C1336" s="15" t="s">
        <v>2165</v>
      </c>
      <c r="D1336" s="32">
        <v>1458</v>
      </c>
      <c r="E1336" s="32">
        <v>50307</v>
      </c>
      <c r="F1336"/>
      <c r="G1336" s="17"/>
    </row>
    <row r="1337" spans="1:7" ht="15">
      <c r="A1337" s="32">
        <v>50308</v>
      </c>
      <c r="B1337" s="32" t="s">
        <v>2186</v>
      </c>
      <c r="C1337" s="15" t="s">
        <v>2165</v>
      </c>
      <c r="D1337" s="32">
        <v>3141</v>
      </c>
      <c r="E1337" s="32">
        <v>50308</v>
      </c>
      <c r="F1337"/>
      <c r="G1337" s="17"/>
    </row>
    <row r="1338" spans="1:7" ht="15">
      <c r="A1338" s="32">
        <v>50309</v>
      </c>
      <c r="B1338" s="32" t="s">
        <v>2187</v>
      </c>
      <c r="C1338" s="15" t="s">
        <v>2165</v>
      </c>
      <c r="D1338" s="32">
        <v>5453</v>
      </c>
      <c r="E1338" s="32">
        <v>50309</v>
      </c>
      <c r="F1338"/>
      <c r="G1338" s="17"/>
    </row>
    <row r="1339" spans="1:7" ht="15">
      <c r="A1339" s="32">
        <v>50310</v>
      </c>
      <c r="B1339" s="32" t="s">
        <v>2188</v>
      </c>
      <c r="C1339" s="15" t="s">
        <v>2165</v>
      </c>
      <c r="D1339" s="32">
        <v>7134</v>
      </c>
      <c r="E1339" s="32">
        <v>50310</v>
      </c>
      <c r="F1339"/>
      <c r="G1339" s="17"/>
    </row>
    <row r="1340" spans="1:7" ht="15">
      <c r="A1340" s="32">
        <v>50311</v>
      </c>
      <c r="B1340" s="32" t="s">
        <v>2189</v>
      </c>
      <c r="C1340" s="15" t="s">
        <v>2165</v>
      </c>
      <c r="D1340" s="32">
        <v>3143</v>
      </c>
      <c r="E1340" s="32">
        <v>50311</v>
      </c>
      <c r="F1340"/>
      <c r="G1340" s="17"/>
    </row>
    <row r="1341" spans="1:7" ht="15">
      <c r="A1341" s="32">
        <v>50312</v>
      </c>
      <c r="B1341" s="32" t="s">
        <v>2190</v>
      </c>
      <c r="C1341" s="15" t="s">
        <v>2165</v>
      </c>
      <c r="D1341" s="32">
        <v>1731</v>
      </c>
      <c r="E1341" s="32">
        <v>50312</v>
      </c>
      <c r="F1341"/>
      <c r="G1341" s="17"/>
    </row>
    <row r="1342" spans="1:7" ht="15">
      <c r="A1342" s="32">
        <v>50313</v>
      </c>
      <c r="B1342" s="32" t="s">
        <v>2191</v>
      </c>
      <c r="C1342" s="15" t="s">
        <v>2165</v>
      </c>
      <c r="D1342" s="32">
        <v>767</v>
      </c>
      <c r="E1342" s="32">
        <v>50313</v>
      </c>
      <c r="F1342"/>
      <c r="G1342" s="17"/>
    </row>
    <row r="1343" spans="1:7" ht="15">
      <c r="A1343" s="32">
        <v>50314</v>
      </c>
      <c r="B1343" s="32" t="s">
        <v>2192</v>
      </c>
      <c r="C1343" s="15" t="s">
        <v>2165</v>
      </c>
      <c r="D1343" s="32">
        <v>7376</v>
      </c>
      <c r="E1343" s="32">
        <v>50314</v>
      </c>
      <c r="F1343"/>
      <c r="G1343" s="17"/>
    </row>
    <row r="1344" spans="1:7" ht="15">
      <c r="A1344" s="32">
        <v>50315</v>
      </c>
      <c r="B1344" s="32" t="s">
        <v>2193</v>
      </c>
      <c r="C1344" s="15" t="s">
        <v>2165</v>
      </c>
      <c r="D1344" s="32">
        <v>2728</v>
      </c>
      <c r="E1344" s="32">
        <v>50315</v>
      </c>
      <c r="F1344"/>
      <c r="G1344" s="17"/>
    </row>
    <row r="1345" spans="1:7" ht="15">
      <c r="A1345" s="32">
        <v>50316</v>
      </c>
      <c r="B1345" s="32" t="s">
        <v>2194</v>
      </c>
      <c r="C1345" s="15" t="s">
        <v>2165</v>
      </c>
      <c r="D1345" s="32">
        <v>4270</v>
      </c>
      <c r="E1345" s="32">
        <v>50316</v>
      </c>
      <c r="F1345"/>
      <c r="G1345" s="17"/>
    </row>
    <row r="1346" spans="1:7" ht="15">
      <c r="A1346" s="32">
        <v>50317</v>
      </c>
      <c r="B1346" s="32" t="s">
        <v>2195</v>
      </c>
      <c r="C1346" s="15" t="s">
        <v>2165</v>
      </c>
      <c r="D1346" s="32">
        <v>5166</v>
      </c>
      <c r="E1346" s="32">
        <v>50317</v>
      </c>
      <c r="F1346"/>
      <c r="G1346" s="17"/>
    </row>
    <row r="1347" spans="1:7" ht="15">
      <c r="A1347" s="32">
        <v>50318</v>
      </c>
      <c r="B1347" s="32" t="s">
        <v>2196</v>
      </c>
      <c r="C1347" s="15" t="s">
        <v>2165</v>
      </c>
      <c r="D1347" s="32">
        <v>472</v>
      </c>
      <c r="E1347" s="32">
        <v>50318</v>
      </c>
      <c r="F1347"/>
      <c r="G1347" s="17"/>
    </row>
    <row r="1348" spans="1:7" ht="15">
      <c r="A1348" s="32">
        <v>50319</v>
      </c>
      <c r="B1348" s="32" t="s">
        <v>2197</v>
      </c>
      <c r="C1348" s="15" t="s">
        <v>2165</v>
      </c>
      <c r="D1348" s="32">
        <v>3625</v>
      </c>
      <c r="E1348" s="32">
        <v>50319</v>
      </c>
      <c r="F1348"/>
      <c r="G1348" s="17"/>
    </row>
    <row r="1349" spans="1:7" ht="15">
      <c r="A1349" s="32">
        <v>50320</v>
      </c>
      <c r="B1349" s="32" t="s">
        <v>2198</v>
      </c>
      <c r="C1349" s="15" t="s">
        <v>2165</v>
      </c>
      <c r="D1349" s="32">
        <v>2742</v>
      </c>
      <c r="E1349" s="32">
        <v>50320</v>
      </c>
      <c r="F1349"/>
      <c r="G1349" s="17"/>
    </row>
    <row r="1350" spans="1:7" ht="15">
      <c r="A1350" s="32">
        <v>50321</v>
      </c>
      <c r="B1350" s="32" t="s">
        <v>2199</v>
      </c>
      <c r="C1350" s="15" t="s">
        <v>2165</v>
      </c>
      <c r="D1350" s="32">
        <v>3714</v>
      </c>
      <c r="E1350" s="32">
        <v>50321</v>
      </c>
      <c r="F1350"/>
      <c r="G1350" s="17"/>
    </row>
    <row r="1351" spans="1:7" ht="15">
      <c r="A1351" s="32">
        <v>50322</v>
      </c>
      <c r="B1351" s="32" t="s">
        <v>2200</v>
      </c>
      <c r="C1351" s="15" t="s">
        <v>2165</v>
      </c>
      <c r="D1351" s="32">
        <v>4108</v>
      </c>
      <c r="E1351" s="32">
        <v>50322</v>
      </c>
      <c r="F1351"/>
      <c r="G1351" s="17"/>
    </row>
    <row r="1352" spans="1:7" ht="15">
      <c r="A1352" s="32">
        <v>50323</v>
      </c>
      <c r="B1352" s="32" t="s">
        <v>2201</v>
      </c>
      <c r="C1352" s="15" t="s">
        <v>2165</v>
      </c>
      <c r="D1352" s="32">
        <v>3538</v>
      </c>
      <c r="E1352" s="32">
        <v>50323</v>
      </c>
      <c r="F1352"/>
      <c r="G1352" s="17"/>
    </row>
    <row r="1353" spans="1:7" ht="15">
      <c r="A1353" s="32">
        <v>50324</v>
      </c>
      <c r="B1353" s="32" t="s">
        <v>2202</v>
      </c>
      <c r="C1353" s="15" t="s">
        <v>2165</v>
      </c>
      <c r="D1353" s="32">
        <v>6657</v>
      </c>
      <c r="E1353" s="32">
        <v>50324</v>
      </c>
      <c r="F1353"/>
      <c r="G1353" s="17"/>
    </row>
    <row r="1354" spans="1:7" ht="15">
      <c r="A1354" s="32">
        <v>50325</v>
      </c>
      <c r="B1354" s="32" t="s">
        <v>2203</v>
      </c>
      <c r="C1354" s="15" t="s">
        <v>2165</v>
      </c>
      <c r="D1354" s="32">
        <v>2552</v>
      </c>
      <c r="E1354" s="32">
        <v>50325</v>
      </c>
      <c r="F1354"/>
      <c r="G1354" s="17"/>
    </row>
    <row r="1355" spans="1:7" ht="15">
      <c r="A1355" s="32">
        <v>50326</v>
      </c>
      <c r="B1355" s="32" t="s">
        <v>2204</v>
      </c>
      <c r="C1355" s="15" t="s">
        <v>2165</v>
      </c>
      <c r="D1355" s="32">
        <v>6058</v>
      </c>
      <c r="E1355" s="32">
        <v>50326</v>
      </c>
      <c r="F1355"/>
      <c r="G1355" s="17"/>
    </row>
    <row r="1356" spans="1:7" ht="15">
      <c r="A1356" s="32">
        <v>50327</v>
      </c>
      <c r="B1356" s="32" t="s">
        <v>2205</v>
      </c>
      <c r="C1356" s="15" t="s">
        <v>2165</v>
      </c>
      <c r="D1356" s="32">
        <v>5036</v>
      </c>
      <c r="E1356" s="32">
        <v>50327</v>
      </c>
      <c r="F1356"/>
      <c r="G1356" s="17"/>
    </row>
    <row r="1357" spans="1:7" ht="15">
      <c r="A1357" s="32">
        <v>50328</v>
      </c>
      <c r="B1357" s="32" t="s">
        <v>2206</v>
      </c>
      <c r="C1357" s="15" t="s">
        <v>2165</v>
      </c>
      <c r="D1357" s="32">
        <v>1291</v>
      </c>
      <c r="E1357" s="32">
        <v>50328</v>
      </c>
      <c r="F1357"/>
      <c r="G1357" s="17"/>
    </row>
    <row r="1358" spans="1:7" ht="15">
      <c r="A1358" s="32">
        <v>50329</v>
      </c>
      <c r="B1358" s="32" t="s">
        <v>2207</v>
      </c>
      <c r="C1358" s="15" t="s">
        <v>2165</v>
      </c>
      <c r="D1358" s="32">
        <v>3227</v>
      </c>
      <c r="E1358" s="32">
        <v>50329</v>
      </c>
      <c r="F1358"/>
      <c r="G1358" s="17"/>
    </row>
    <row r="1359" spans="1:7" ht="15">
      <c r="A1359" s="32">
        <v>50330</v>
      </c>
      <c r="B1359" s="32" t="s">
        <v>2208</v>
      </c>
      <c r="C1359" s="15" t="s">
        <v>2165</v>
      </c>
      <c r="D1359" s="32">
        <v>4042</v>
      </c>
      <c r="E1359" s="32">
        <v>50330</v>
      </c>
      <c r="F1359"/>
      <c r="G1359" s="17"/>
    </row>
    <row r="1360" spans="1:7" ht="15">
      <c r="A1360" s="32">
        <v>50331</v>
      </c>
      <c r="B1360" s="32" t="s">
        <v>2209</v>
      </c>
      <c r="C1360" s="15" t="s">
        <v>2165</v>
      </c>
      <c r="D1360" s="32">
        <v>1144</v>
      </c>
      <c r="E1360" s="32">
        <v>50331</v>
      </c>
      <c r="F1360"/>
      <c r="G1360" s="17"/>
    </row>
    <row r="1361" spans="1:7" ht="15">
      <c r="A1361" s="32">
        <v>50332</v>
      </c>
      <c r="B1361" s="32" t="s">
        <v>2210</v>
      </c>
      <c r="C1361" s="15" t="s">
        <v>2165</v>
      </c>
      <c r="D1361" s="32">
        <v>2035</v>
      </c>
      <c r="E1361" s="32">
        <v>50332</v>
      </c>
      <c r="F1361"/>
      <c r="G1361" s="17"/>
    </row>
    <row r="1362" spans="1:7" ht="15">
      <c r="A1362" s="32">
        <v>50335</v>
      </c>
      <c r="B1362" s="32" t="s">
        <v>2211</v>
      </c>
      <c r="C1362" s="15" t="s">
        <v>2165</v>
      </c>
      <c r="D1362" s="32">
        <v>8194</v>
      </c>
      <c r="E1362" s="32">
        <v>50335</v>
      </c>
      <c r="F1362"/>
      <c r="G1362" s="17"/>
    </row>
    <row r="1363" spans="1:7" ht="15">
      <c r="A1363" s="32">
        <v>50336</v>
      </c>
      <c r="B1363" s="32" t="s">
        <v>2212</v>
      </c>
      <c r="C1363" s="15" t="s">
        <v>2165</v>
      </c>
      <c r="D1363" s="32">
        <v>3748</v>
      </c>
      <c r="E1363" s="32">
        <v>50336</v>
      </c>
      <c r="F1363"/>
      <c r="G1363" s="17"/>
    </row>
    <row r="1364" spans="1:7" ht="15">
      <c r="A1364" s="32">
        <v>50337</v>
      </c>
      <c r="B1364" s="32" t="s">
        <v>2213</v>
      </c>
      <c r="C1364" s="15" t="s">
        <v>2165</v>
      </c>
      <c r="D1364" s="32">
        <v>6229</v>
      </c>
      <c r="E1364" s="32">
        <v>50337</v>
      </c>
      <c r="F1364"/>
      <c r="G1364" s="17"/>
    </row>
    <row r="1365" spans="1:7" ht="15">
      <c r="A1365" s="32">
        <v>50338</v>
      </c>
      <c r="B1365" s="32" t="s">
        <v>2214</v>
      </c>
      <c r="C1365" s="15" t="s">
        <v>2165</v>
      </c>
      <c r="D1365" s="32">
        <v>14413</v>
      </c>
      <c r="E1365" s="32">
        <v>50338</v>
      </c>
      <c r="F1365"/>
      <c r="G1365" s="17"/>
    </row>
    <row r="1366" spans="1:7" ht="15">
      <c r="A1366" s="32">
        <v>50339</v>
      </c>
      <c r="B1366" s="32" t="s">
        <v>2215</v>
      </c>
      <c r="C1366" s="15" t="s">
        <v>2165</v>
      </c>
      <c r="D1366" s="32">
        <v>11708</v>
      </c>
      <c r="E1366" s="32">
        <v>50339</v>
      </c>
      <c r="F1366"/>
      <c r="G1366" s="17"/>
    </row>
    <row r="1367" spans="1:7" ht="15">
      <c r="A1367" s="32">
        <v>50401</v>
      </c>
      <c r="B1367" s="32" t="s">
        <v>2216</v>
      </c>
      <c r="C1367" s="15" t="s">
        <v>2165</v>
      </c>
      <c r="D1367" s="32">
        <v>4705</v>
      </c>
      <c r="E1367" s="32">
        <v>50401</v>
      </c>
      <c r="F1367"/>
      <c r="G1367" s="17"/>
    </row>
    <row r="1368" spans="1:7" ht="15">
      <c r="A1368" s="32">
        <v>50402</v>
      </c>
      <c r="B1368" s="32" t="s">
        <v>2217</v>
      </c>
      <c r="C1368" s="15" t="s">
        <v>2165</v>
      </c>
      <c r="D1368" s="32">
        <v>6677</v>
      </c>
      <c r="E1368" s="32">
        <v>50402</v>
      </c>
      <c r="F1368"/>
      <c r="G1368" s="17"/>
    </row>
    <row r="1369" spans="1:7" ht="15">
      <c r="A1369" s="32">
        <v>50403</v>
      </c>
      <c r="B1369" s="32" t="s">
        <v>2218</v>
      </c>
      <c r="C1369" s="15" t="s">
        <v>2165</v>
      </c>
      <c r="D1369" s="32">
        <v>4009</v>
      </c>
      <c r="E1369" s="32">
        <v>50403</v>
      </c>
      <c r="F1369"/>
      <c r="G1369" s="17"/>
    </row>
    <row r="1370" spans="1:7" ht="15">
      <c r="A1370" s="32">
        <v>50404</v>
      </c>
      <c r="B1370" s="32" t="s">
        <v>2219</v>
      </c>
      <c r="C1370" s="15" t="s">
        <v>2165</v>
      </c>
      <c r="D1370" s="32">
        <v>10743</v>
      </c>
      <c r="E1370" s="32">
        <v>50404</v>
      </c>
      <c r="F1370"/>
      <c r="G1370" s="17"/>
    </row>
    <row r="1371" spans="1:7" ht="15">
      <c r="A1371" s="32">
        <v>50405</v>
      </c>
      <c r="B1371" s="32" t="s">
        <v>2220</v>
      </c>
      <c r="C1371" s="15" t="s">
        <v>2165</v>
      </c>
      <c r="D1371" s="32">
        <v>1745</v>
      </c>
      <c r="E1371" s="32">
        <v>50405</v>
      </c>
      <c r="F1371"/>
      <c r="G1371" s="17"/>
    </row>
    <row r="1372" spans="1:7" ht="15">
      <c r="A1372" s="32">
        <v>50406</v>
      </c>
      <c r="B1372" s="32" t="s">
        <v>2221</v>
      </c>
      <c r="C1372" s="15" t="s">
        <v>2165</v>
      </c>
      <c r="D1372" s="32">
        <v>2682</v>
      </c>
      <c r="E1372" s="32">
        <v>50406</v>
      </c>
      <c r="F1372"/>
      <c r="G1372" s="17"/>
    </row>
    <row r="1373" spans="1:7" ht="15">
      <c r="A1373" s="32">
        <v>50407</v>
      </c>
      <c r="B1373" s="32" t="s">
        <v>2222</v>
      </c>
      <c r="C1373" s="15" t="s">
        <v>2165</v>
      </c>
      <c r="D1373" s="32">
        <v>1507</v>
      </c>
      <c r="E1373" s="32">
        <v>50407</v>
      </c>
      <c r="F1373"/>
      <c r="G1373" s="17"/>
    </row>
    <row r="1374" spans="1:7" ht="15">
      <c r="A1374" s="32">
        <v>50408</v>
      </c>
      <c r="B1374" s="32" t="s">
        <v>2223</v>
      </c>
      <c r="C1374" s="15" t="s">
        <v>2165</v>
      </c>
      <c r="D1374" s="32">
        <v>3106</v>
      </c>
      <c r="E1374" s="32">
        <v>50408</v>
      </c>
      <c r="F1374"/>
      <c r="G1374" s="17"/>
    </row>
    <row r="1375" spans="1:7" ht="15">
      <c r="A1375" s="32">
        <v>50409</v>
      </c>
      <c r="B1375" s="32" t="s">
        <v>2224</v>
      </c>
      <c r="C1375" s="15" t="s">
        <v>2165</v>
      </c>
      <c r="D1375" s="32">
        <v>561</v>
      </c>
      <c r="E1375" s="32">
        <v>50409</v>
      </c>
      <c r="F1375"/>
      <c r="G1375" s="17"/>
    </row>
    <row r="1376" spans="1:7" ht="15">
      <c r="A1376" s="32">
        <v>50410</v>
      </c>
      <c r="B1376" s="32" t="s">
        <v>2225</v>
      </c>
      <c r="C1376" s="15" t="s">
        <v>2165</v>
      </c>
      <c r="D1376" s="32">
        <v>2736</v>
      </c>
      <c r="E1376" s="32">
        <v>50410</v>
      </c>
      <c r="F1376"/>
      <c r="G1376" s="17"/>
    </row>
    <row r="1377" spans="1:7" ht="15">
      <c r="A1377" s="32">
        <v>50411</v>
      </c>
      <c r="B1377" s="32" t="s">
        <v>2226</v>
      </c>
      <c r="C1377" s="15" t="s">
        <v>2165</v>
      </c>
      <c r="D1377" s="32">
        <v>3843</v>
      </c>
      <c r="E1377" s="32">
        <v>50411</v>
      </c>
      <c r="F1377"/>
      <c r="G1377" s="17"/>
    </row>
    <row r="1378" spans="1:7" ht="15">
      <c r="A1378" s="32">
        <v>50412</v>
      </c>
      <c r="B1378" s="32" t="s">
        <v>2227</v>
      </c>
      <c r="C1378" s="15" t="s">
        <v>2165</v>
      </c>
      <c r="D1378" s="32">
        <v>1490</v>
      </c>
      <c r="E1378" s="32">
        <v>50412</v>
      </c>
      <c r="F1378"/>
      <c r="G1378" s="17"/>
    </row>
    <row r="1379" spans="1:7" ht="15">
      <c r="A1379" s="32">
        <v>50413</v>
      </c>
      <c r="B1379" s="32" t="s">
        <v>2228</v>
      </c>
      <c r="C1379" s="15" t="s">
        <v>2165</v>
      </c>
      <c r="D1379" s="32">
        <v>885</v>
      </c>
      <c r="E1379" s="32">
        <v>50413</v>
      </c>
      <c r="F1379"/>
      <c r="G1379" s="17"/>
    </row>
    <row r="1380" spans="1:7" ht="15">
      <c r="A1380" s="32">
        <v>50414</v>
      </c>
      <c r="B1380" s="32" t="s">
        <v>2229</v>
      </c>
      <c r="C1380" s="15" t="s">
        <v>2165</v>
      </c>
      <c r="D1380" s="32">
        <v>832</v>
      </c>
      <c r="E1380" s="32">
        <v>50414</v>
      </c>
      <c r="F1380"/>
      <c r="G1380" s="17"/>
    </row>
    <row r="1381" spans="1:7" ht="15">
      <c r="A1381" s="32">
        <v>50415</v>
      </c>
      <c r="B1381" s="32" t="s">
        <v>2230</v>
      </c>
      <c r="C1381" s="15" t="s">
        <v>2165</v>
      </c>
      <c r="D1381" s="32">
        <v>1403</v>
      </c>
      <c r="E1381" s="32">
        <v>50415</v>
      </c>
      <c r="F1381"/>
      <c r="G1381" s="17"/>
    </row>
    <row r="1382" spans="1:7" ht="15">
      <c r="A1382" s="32">
        <v>50416</v>
      </c>
      <c r="B1382" s="32" t="s">
        <v>2231</v>
      </c>
      <c r="C1382" s="15" t="s">
        <v>2165</v>
      </c>
      <c r="D1382" s="32">
        <v>2614</v>
      </c>
      <c r="E1382" s="32">
        <v>50416</v>
      </c>
      <c r="F1382"/>
      <c r="G1382" s="17"/>
    </row>
    <row r="1383" spans="1:7" ht="15">
      <c r="A1383" s="32">
        <v>50417</v>
      </c>
      <c r="B1383" s="32" t="s">
        <v>2232</v>
      </c>
      <c r="C1383" s="15" t="s">
        <v>2165</v>
      </c>
      <c r="D1383" s="32">
        <v>5043</v>
      </c>
      <c r="E1383" s="32">
        <v>50417</v>
      </c>
      <c r="F1383"/>
      <c r="G1383" s="17"/>
    </row>
    <row r="1384" spans="1:7" ht="15">
      <c r="A1384" s="32">
        <v>50418</v>
      </c>
      <c r="B1384" s="32" t="s">
        <v>2233</v>
      </c>
      <c r="C1384" s="15" t="s">
        <v>2165</v>
      </c>
      <c r="D1384" s="32">
        <v>11643</v>
      </c>
      <c r="E1384" s="32">
        <v>50418</v>
      </c>
      <c r="F1384"/>
      <c r="G1384" s="17"/>
    </row>
    <row r="1385" spans="1:7" ht="15">
      <c r="A1385" s="32">
        <v>50419</v>
      </c>
      <c r="B1385" s="32" t="s">
        <v>2234</v>
      </c>
      <c r="C1385" s="15" t="s">
        <v>2165</v>
      </c>
      <c r="D1385" s="32">
        <v>1777</v>
      </c>
      <c r="E1385" s="32">
        <v>50419</v>
      </c>
      <c r="F1385"/>
      <c r="G1385" s="17"/>
    </row>
    <row r="1386" spans="1:7" ht="15">
      <c r="A1386" s="32">
        <v>50420</v>
      </c>
      <c r="B1386" s="32" t="s">
        <v>2235</v>
      </c>
      <c r="C1386" s="15" t="s">
        <v>2165</v>
      </c>
      <c r="D1386" s="32">
        <v>3944</v>
      </c>
      <c r="E1386" s="32">
        <v>50420</v>
      </c>
      <c r="F1386"/>
      <c r="G1386" s="17"/>
    </row>
    <row r="1387" spans="1:7" ht="15">
      <c r="A1387" s="32">
        <v>50421</v>
      </c>
      <c r="B1387" s="32" t="s">
        <v>2236</v>
      </c>
      <c r="C1387" s="15" t="s">
        <v>2165</v>
      </c>
      <c r="D1387" s="32">
        <v>3541</v>
      </c>
      <c r="E1387" s="32">
        <v>50421</v>
      </c>
      <c r="F1387"/>
      <c r="G1387" s="17"/>
    </row>
    <row r="1388" spans="1:7" ht="15">
      <c r="A1388" s="32">
        <v>50422</v>
      </c>
      <c r="B1388" s="32" t="s">
        <v>2237</v>
      </c>
      <c r="C1388" s="15" t="s">
        <v>2165</v>
      </c>
      <c r="D1388" s="32">
        <v>450</v>
      </c>
      <c r="E1388" s="32">
        <v>50422</v>
      </c>
      <c r="F1388"/>
      <c r="G1388" s="17"/>
    </row>
    <row r="1389" spans="1:7" ht="15">
      <c r="A1389" s="32">
        <v>50423</v>
      </c>
      <c r="B1389" s="32" t="s">
        <v>2238</v>
      </c>
      <c r="C1389" s="15" t="s">
        <v>2165</v>
      </c>
      <c r="D1389" s="32">
        <v>3177</v>
      </c>
      <c r="E1389" s="32">
        <v>50423</v>
      </c>
      <c r="F1389"/>
      <c r="G1389" s="17"/>
    </row>
    <row r="1390" spans="1:7" ht="15">
      <c r="A1390" s="32">
        <v>50424</v>
      </c>
      <c r="B1390" s="32" t="s">
        <v>2239</v>
      </c>
      <c r="C1390" s="15" t="s">
        <v>2165</v>
      </c>
      <c r="D1390" s="32">
        <v>3092</v>
      </c>
      <c r="E1390" s="32">
        <v>50424</v>
      </c>
      <c r="F1390"/>
      <c r="G1390" s="17"/>
    </row>
    <row r="1391" spans="1:7" ht="15">
      <c r="A1391" s="32">
        <v>50425</v>
      </c>
      <c r="B1391" s="32" t="s">
        <v>2240</v>
      </c>
      <c r="C1391" s="15" t="s">
        <v>2165</v>
      </c>
      <c r="D1391" s="32">
        <v>1105</v>
      </c>
      <c r="E1391" s="32">
        <v>50425</v>
      </c>
      <c r="F1391"/>
      <c r="G1391" s="17"/>
    </row>
    <row r="1392" spans="1:7" ht="15">
      <c r="A1392" s="32">
        <v>50501</v>
      </c>
      <c r="B1392" s="32" t="s">
        <v>2241</v>
      </c>
      <c r="C1392" s="15" t="s">
        <v>2165</v>
      </c>
      <c r="D1392" s="32">
        <v>339</v>
      </c>
      <c r="E1392" s="32">
        <v>50501</v>
      </c>
      <c r="F1392"/>
      <c r="G1392" s="17"/>
    </row>
    <row r="1393" spans="1:7" ht="15">
      <c r="A1393" s="32">
        <v>50502</v>
      </c>
      <c r="B1393" s="32" t="s">
        <v>2242</v>
      </c>
      <c r="C1393" s="15" t="s">
        <v>2165</v>
      </c>
      <c r="D1393" s="32">
        <v>542</v>
      </c>
      <c r="E1393" s="32">
        <v>50502</v>
      </c>
      <c r="F1393"/>
      <c r="G1393" s="17"/>
    </row>
    <row r="1394" spans="1:7" ht="15">
      <c r="A1394" s="32">
        <v>50503</v>
      </c>
      <c r="B1394" s="32" t="s">
        <v>2243</v>
      </c>
      <c r="C1394" s="15" t="s">
        <v>2165</v>
      </c>
      <c r="D1394" s="32">
        <v>2507</v>
      </c>
      <c r="E1394" s="32">
        <v>50503</v>
      </c>
      <c r="F1394"/>
      <c r="G1394" s="17"/>
    </row>
    <row r="1395" spans="1:7" ht="15">
      <c r="A1395" s="32">
        <v>50504</v>
      </c>
      <c r="B1395" s="32" t="s">
        <v>2244</v>
      </c>
      <c r="C1395" s="15" t="s">
        <v>2165</v>
      </c>
      <c r="D1395" s="32">
        <v>1591</v>
      </c>
      <c r="E1395" s="32">
        <v>50504</v>
      </c>
      <c r="F1395"/>
      <c r="G1395" s="17"/>
    </row>
    <row r="1396" spans="1:7" ht="15">
      <c r="A1396" s="32">
        <v>50505</v>
      </c>
      <c r="B1396" s="32" t="s">
        <v>2245</v>
      </c>
      <c r="C1396" s="15" t="s">
        <v>2165</v>
      </c>
      <c r="D1396" s="32">
        <v>490</v>
      </c>
      <c r="E1396" s="32">
        <v>50505</v>
      </c>
      <c r="F1396"/>
      <c r="G1396" s="17"/>
    </row>
    <row r="1397" spans="1:7" ht="15">
      <c r="A1397" s="32">
        <v>50506</v>
      </c>
      <c r="B1397" s="32" t="s">
        <v>2246</v>
      </c>
      <c r="C1397" s="15" t="s">
        <v>2165</v>
      </c>
      <c r="D1397" s="32">
        <v>1060</v>
      </c>
      <c r="E1397" s="32">
        <v>50506</v>
      </c>
      <c r="F1397"/>
      <c r="G1397" s="17"/>
    </row>
    <row r="1398" spans="1:7" ht="15">
      <c r="A1398" s="32">
        <v>50507</v>
      </c>
      <c r="B1398" s="32" t="s">
        <v>2247</v>
      </c>
      <c r="C1398" s="15" t="s">
        <v>2165</v>
      </c>
      <c r="D1398" s="32">
        <v>768</v>
      </c>
      <c r="E1398" s="32">
        <v>50507</v>
      </c>
      <c r="F1398"/>
      <c r="G1398" s="17"/>
    </row>
    <row r="1399" spans="1:7" ht="15">
      <c r="A1399" s="32">
        <v>50508</v>
      </c>
      <c r="B1399" s="32" t="s">
        <v>2248</v>
      </c>
      <c r="C1399" s="15" t="s">
        <v>2165</v>
      </c>
      <c r="D1399" s="32">
        <v>778</v>
      </c>
      <c r="E1399" s="32">
        <v>50508</v>
      </c>
      <c r="F1399"/>
      <c r="G1399" s="17"/>
    </row>
    <row r="1400" spans="1:7" ht="15">
      <c r="A1400" s="32">
        <v>50509</v>
      </c>
      <c r="B1400" s="32" t="s">
        <v>2249</v>
      </c>
      <c r="C1400" s="15" t="s">
        <v>2165</v>
      </c>
      <c r="D1400" s="32">
        <v>3527</v>
      </c>
      <c r="E1400" s="32">
        <v>50509</v>
      </c>
      <c r="F1400"/>
      <c r="G1400" s="17"/>
    </row>
    <row r="1401" spans="1:7" ht="15">
      <c r="A1401" s="32">
        <v>50510</v>
      </c>
      <c r="B1401" s="32" t="s">
        <v>2250</v>
      </c>
      <c r="C1401" s="15" t="s">
        <v>2165</v>
      </c>
      <c r="D1401" s="32">
        <v>5784</v>
      </c>
      <c r="E1401" s="32">
        <v>50510</v>
      </c>
      <c r="F1401"/>
      <c r="G1401" s="17"/>
    </row>
    <row r="1402" spans="1:7" ht="15">
      <c r="A1402" s="32">
        <v>50511</v>
      </c>
      <c r="B1402" s="32" t="s">
        <v>2251</v>
      </c>
      <c r="C1402" s="15" t="s">
        <v>2165</v>
      </c>
      <c r="D1402" s="32">
        <v>331</v>
      </c>
      <c r="E1402" s="32">
        <v>50511</v>
      </c>
      <c r="F1402"/>
      <c r="G1402" s="17"/>
    </row>
    <row r="1403" spans="1:7" ht="15">
      <c r="A1403" s="32">
        <v>50512</v>
      </c>
      <c r="B1403" s="32" t="s">
        <v>2252</v>
      </c>
      <c r="C1403" s="15" t="s">
        <v>2165</v>
      </c>
      <c r="D1403" s="32">
        <v>246</v>
      </c>
      <c r="E1403" s="32">
        <v>50512</v>
      </c>
      <c r="F1403"/>
      <c r="G1403" s="17"/>
    </row>
    <row r="1404" spans="1:7" ht="15">
      <c r="A1404" s="32">
        <v>50513</v>
      </c>
      <c r="B1404" s="32" t="s">
        <v>2253</v>
      </c>
      <c r="C1404" s="15" t="s">
        <v>2165</v>
      </c>
      <c r="D1404" s="32">
        <v>1024</v>
      </c>
      <c r="E1404" s="32">
        <v>50513</v>
      </c>
      <c r="F1404"/>
      <c r="G1404" s="17"/>
    </row>
    <row r="1405" spans="1:7" ht="15">
      <c r="A1405" s="32">
        <v>50514</v>
      </c>
      <c r="B1405" s="32" t="s">
        <v>2254</v>
      </c>
      <c r="C1405" s="15" t="s">
        <v>2165</v>
      </c>
      <c r="D1405" s="32">
        <v>297</v>
      </c>
      <c r="E1405" s="32">
        <v>50514</v>
      </c>
      <c r="F1405"/>
      <c r="G1405" s="17"/>
    </row>
    <row r="1406" spans="1:7" ht="15">
      <c r="A1406" s="32">
        <v>50515</v>
      </c>
      <c r="B1406" s="32" t="s">
        <v>2255</v>
      </c>
      <c r="C1406" s="15" t="s">
        <v>2165</v>
      </c>
      <c r="D1406" s="32">
        <v>1176</v>
      </c>
      <c r="E1406" s="32">
        <v>50515</v>
      </c>
      <c r="F1406"/>
      <c r="G1406" s="17"/>
    </row>
    <row r="1407" spans="1:7" ht="15">
      <c r="A1407" s="32">
        <v>50601</v>
      </c>
      <c r="B1407" s="32" t="s">
        <v>2256</v>
      </c>
      <c r="C1407" s="15" t="s">
        <v>2165</v>
      </c>
      <c r="D1407" s="32">
        <v>4121</v>
      </c>
      <c r="E1407" s="32">
        <v>50601</v>
      </c>
      <c r="F1407"/>
      <c r="G1407" s="17"/>
    </row>
    <row r="1408" spans="1:7" ht="15">
      <c r="A1408" s="32">
        <v>50602</v>
      </c>
      <c r="B1408" s="32" t="s">
        <v>2257</v>
      </c>
      <c r="C1408" s="15" t="s">
        <v>2165</v>
      </c>
      <c r="D1408" s="32">
        <v>4920</v>
      </c>
      <c r="E1408" s="32">
        <v>50602</v>
      </c>
      <c r="F1408"/>
      <c r="G1408" s="17"/>
    </row>
    <row r="1409" spans="1:7" ht="15">
      <c r="A1409" s="32">
        <v>50603</v>
      </c>
      <c r="B1409" s="32" t="s">
        <v>2258</v>
      </c>
      <c r="C1409" s="15" t="s">
        <v>2165</v>
      </c>
      <c r="D1409" s="32">
        <v>723</v>
      </c>
      <c r="E1409" s="32">
        <v>50603</v>
      </c>
      <c r="F1409"/>
      <c r="G1409" s="17"/>
    </row>
    <row r="1410" spans="1:7" ht="15">
      <c r="A1410" s="32">
        <v>50604</v>
      </c>
      <c r="B1410" s="32" t="s">
        <v>2259</v>
      </c>
      <c r="C1410" s="15" t="s">
        <v>2165</v>
      </c>
      <c r="D1410" s="32">
        <v>746</v>
      </c>
      <c r="E1410" s="32">
        <v>50604</v>
      </c>
      <c r="F1410"/>
      <c r="G1410" s="17"/>
    </row>
    <row r="1411" spans="1:7" ht="15">
      <c r="A1411" s="32">
        <v>50605</v>
      </c>
      <c r="B1411" s="32" t="s">
        <v>2260</v>
      </c>
      <c r="C1411" s="15" t="s">
        <v>2165</v>
      </c>
      <c r="D1411" s="32">
        <v>1230</v>
      </c>
      <c r="E1411" s="32">
        <v>50605</v>
      </c>
      <c r="F1411"/>
      <c r="G1411" s="17"/>
    </row>
    <row r="1412" spans="1:7" ht="15">
      <c r="A1412" s="32">
        <v>50606</v>
      </c>
      <c r="B1412" s="32" t="s">
        <v>2261</v>
      </c>
      <c r="C1412" s="15" t="s">
        <v>2165</v>
      </c>
      <c r="D1412" s="32">
        <v>3158</v>
      </c>
      <c r="E1412" s="32">
        <v>50606</v>
      </c>
      <c r="F1412"/>
      <c r="G1412" s="17"/>
    </row>
    <row r="1413" spans="1:7" ht="15">
      <c r="A1413" s="32">
        <v>50607</v>
      </c>
      <c r="B1413" s="32" t="s">
        <v>2262</v>
      </c>
      <c r="C1413" s="15" t="s">
        <v>2165</v>
      </c>
      <c r="D1413" s="32">
        <v>821</v>
      </c>
      <c r="E1413" s="32">
        <v>50607</v>
      </c>
      <c r="F1413"/>
      <c r="G1413" s="17"/>
    </row>
    <row r="1414" spans="1:7" ht="15">
      <c r="A1414" s="32">
        <v>50608</v>
      </c>
      <c r="B1414" s="32" t="s">
        <v>2263</v>
      </c>
      <c r="C1414" s="15" t="s">
        <v>2165</v>
      </c>
      <c r="D1414" s="32">
        <v>1288</v>
      </c>
      <c r="E1414" s="32">
        <v>50608</v>
      </c>
      <c r="F1414"/>
      <c r="G1414" s="17"/>
    </row>
    <row r="1415" spans="1:7" ht="15">
      <c r="A1415" s="32">
        <v>50609</v>
      </c>
      <c r="B1415" s="32" t="s">
        <v>2264</v>
      </c>
      <c r="C1415" s="15" t="s">
        <v>2165</v>
      </c>
      <c r="D1415" s="32">
        <v>3582</v>
      </c>
      <c r="E1415" s="32">
        <v>50609</v>
      </c>
      <c r="F1415"/>
      <c r="G1415" s="17"/>
    </row>
    <row r="1416" spans="1:7" ht="15">
      <c r="A1416" s="32">
        <v>50610</v>
      </c>
      <c r="B1416" s="32" t="s">
        <v>2265</v>
      </c>
      <c r="C1416" s="15" t="s">
        <v>2165</v>
      </c>
      <c r="D1416" s="32">
        <v>2107</v>
      </c>
      <c r="E1416" s="32">
        <v>50610</v>
      </c>
      <c r="F1416"/>
      <c r="G1416" s="17"/>
    </row>
    <row r="1417" spans="1:7" ht="15">
      <c r="A1417" s="32">
        <v>50611</v>
      </c>
      <c r="B1417" s="32" t="s">
        <v>2266</v>
      </c>
      <c r="C1417" s="15" t="s">
        <v>2165</v>
      </c>
      <c r="D1417" s="32">
        <v>3667</v>
      </c>
      <c r="E1417" s="32">
        <v>50611</v>
      </c>
      <c r="F1417"/>
      <c r="G1417" s="17"/>
    </row>
    <row r="1418" spans="1:7" ht="15">
      <c r="A1418" s="32">
        <v>50612</v>
      </c>
      <c r="B1418" s="32" t="s">
        <v>2267</v>
      </c>
      <c r="C1418" s="15" t="s">
        <v>2165</v>
      </c>
      <c r="D1418" s="32">
        <v>2265</v>
      </c>
      <c r="E1418" s="32">
        <v>50612</v>
      </c>
      <c r="F1418"/>
      <c r="G1418" s="17"/>
    </row>
    <row r="1419" spans="1:7" ht="15">
      <c r="A1419" s="32">
        <v>50613</v>
      </c>
      <c r="B1419" s="32" t="s">
        <v>2268</v>
      </c>
      <c r="C1419" s="15" t="s">
        <v>2165</v>
      </c>
      <c r="D1419" s="32">
        <v>5723</v>
      </c>
      <c r="E1419" s="32">
        <v>50613</v>
      </c>
      <c r="F1419"/>
      <c r="G1419" s="17"/>
    </row>
    <row r="1420" spans="1:7" ht="15">
      <c r="A1420" s="32">
        <v>50614</v>
      </c>
      <c r="B1420" s="32" t="s">
        <v>2269</v>
      </c>
      <c r="C1420" s="15" t="s">
        <v>2165</v>
      </c>
      <c r="D1420" s="32">
        <v>2685</v>
      </c>
      <c r="E1420" s="32">
        <v>50614</v>
      </c>
      <c r="F1420"/>
      <c r="G1420" s="17"/>
    </row>
    <row r="1421" spans="1:7" ht="15">
      <c r="A1421" s="32">
        <v>50615</v>
      </c>
      <c r="B1421" s="32" t="s">
        <v>2270</v>
      </c>
      <c r="C1421" s="15" t="s">
        <v>2165</v>
      </c>
      <c r="D1421" s="32">
        <v>2860</v>
      </c>
      <c r="E1421" s="32">
        <v>50615</v>
      </c>
      <c r="F1421"/>
      <c r="G1421" s="17"/>
    </row>
    <row r="1422" spans="1:7" ht="15">
      <c r="A1422" s="32">
        <v>50616</v>
      </c>
      <c r="B1422" s="32" t="s">
        <v>2271</v>
      </c>
      <c r="C1422" s="15" t="s">
        <v>2165</v>
      </c>
      <c r="D1422" s="32">
        <v>3863</v>
      </c>
      <c r="E1422" s="32">
        <v>50616</v>
      </c>
      <c r="F1422"/>
      <c r="G1422" s="17"/>
    </row>
    <row r="1423" spans="1:7" ht="15">
      <c r="A1423" s="32">
        <v>50617</v>
      </c>
      <c r="B1423" s="32" t="s">
        <v>2272</v>
      </c>
      <c r="C1423" s="15" t="s">
        <v>2165</v>
      </c>
      <c r="D1423" s="32">
        <v>3084</v>
      </c>
      <c r="E1423" s="32">
        <v>50617</v>
      </c>
      <c r="F1423"/>
      <c r="G1423" s="17"/>
    </row>
    <row r="1424" spans="1:7" ht="15">
      <c r="A1424" s="32">
        <v>50618</v>
      </c>
      <c r="B1424" s="32" t="s">
        <v>2273</v>
      </c>
      <c r="C1424" s="15" t="s">
        <v>2165</v>
      </c>
      <c r="D1424" s="32">
        <v>2881</v>
      </c>
      <c r="E1424" s="32">
        <v>50618</v>
      </c>
      <c r="F1424"/>
      <c r="G1424" s="17"/>
    </row>
    <row r="1425" spans="1:7" ht="15">
      <c r="A1425" s="32">
        <v>50619</v>
      </c>
      <c r="B1425" s="32" t="s">
        <v>2274</v>
      </c>
      <c r="C1425" s="15" t="s">
        <v>2165</v>
      </c>
      <c r="D1425" s="32">
        <v>17299</v>
      </c>
      <c r="E1425" s="32">
        <v>50619</v>
      </c>
      <c r="F1425"/>
      <c r="G1425" s="17"/>
    </row>
    <row r="1426" spans="1:7" ht="15">
      <c r="A1426" s="32">
        <v>50620</v>
      </c>
      <c r="B1426" s="32" t="s">
        <v>2275</v>
      </c>
      <c r="C1426" s="15" t="s">
        <v>2165</v>
      </c>
      <c r="D1426" s="32">
        <v>1218</v>
      </c>
      <c r="E1426" s="32">
        <v>50620</v>
      </c>
      <c r="F1426"/>
      <c r="G1426" s="17"/>
    </row>
    <row r="1427" spans="1:7" ht="15">
      <c r="A1427" s="32">
        <v>50621</v>
      </c>
      <c r="B1427" s="32" t="s">
        <v>2276</v>
      </c>
      <c r="C1427" s="15" t="s">
        <v>2165</v>
      </c>
      <c r="D1427" s="32">
        <v>1554</v>
      </c>
      <c r="E1427" s="32">
        <v>50621</v>
      </c>
      <c r="F1427"/>
      <c r="G1427" s="17"/>
    </row>
    <row r="1428" spans="1:7" ht="15">
      <c r="A1428" s="32">
        <v>50622</v>
      </c>
      <c r="B1428" s="32" t="s">
        <v>2277</v>
      </c>
      <c r="C1428" s="15" t="s">
        <v>2165</v>
      </c>
      <c r="D1428" s="32">
        <v>2828</v>
      </c>
      <c r="E1428" s="32">
        <v>50622</v>
      </c>
      <c r="F1428"/>
      <c r="G1428" s="17"/>
    </row>
    <row r="1429" spans="1:7" ht="15">
      <c r="A1429" s="32">
        <v>50623</v>
      </c>
      <c r="B1429" s="32" t="s">
        <v>2278</v>
      </c>
      <c r="C1429" s="15" t="s">
        <v>2165</v>
      </c>
      <c r="D1429" s="32">
        <v>2034</v>
      </c>
      <c r="E1429" s="32">
        <v>50623</v>
      </c>
      <c r="F1429"/>
      <c r="G1429" s="17"/>
    </row>
    <row r="1430" spans="1:7" ht="15">
      <c r="A1430" s="32">
        <v>50624</v>
      </c>
      <c r="B1430" s="32" t="s">
        <v>2279</v>
      </c>
      <c r="C1430" s="15" t="s">
        <v>2165</v>
      </c>
      <c r="D1430" s="32">
        <v>3064</v>
      </c>
      <c r="E1430" s="32">
        <v>50624</v>
      </c>
      <c r="F1430"/>
      <c r="G1430" s="17"/>
    </row>
    <row r="1431" spans="1:7" ht="15">
      <c r="A1431" s="32">
        <v>50625</v>
      </c>
      <c r="B1431" s="32" t="s">
        <v>2280</v>
      </c>
      <c r="C1431" s="15" t="s">
        <v>2165</v>
      </c>
      <c r="D1431" s="32">
        <v>598</v>
      </c>
      <c r="E1431" s="32">
        <v>50625</v>
      </c>
      <c r="F1431"/>
      <c r="G1431" s="17"/>
    </row>
    <row r="1432" spans="1:7" ht="15">
      <c r="A1432" s="32">
        <v>50626</v>
      </c>
      <c r="B1432" s="32" t="s">
        <v>2281</v>
      </c>
      <c r="C1432" s="15" t="s">
        <v>2165</v>
      </c>
      <c r="D1432" s="32">
        <v>1132</v>
      </c>
      <c r="E1432" s="32">
        <v>50626</v>
      </c>
      <c r="F1432"/>
      <c r="G1432" s="17"/>
    </row>
    <row r="1433" spans="1:7" ht="15">
      <c r="A1433" s="32">
        <v>50627</v>
      </c>
      <c r="B1433" s="32" t="s">
        <v>2282</v>
      </c>
      <c r="C1433" s="15" t="s">
        <v>2165</v>
      </c>
      <c r="D1433" s="32">
        <v>416</v>
      </c>
      <c r="E1433" s="32">
        <v>50627</v>
      </c>
      <c r="F1433"/>
      <c r="G1433" s="17"/>
    </row>
    <row r="1434" spans="1:7" ht="15">
      <c r="A1434" s="32">
        <v>50628</v>
      </c>
      <c r="B1434" s="32" t="s">
        <v>2283</v>
      </c>
      <c r="C1434" s="15" t="s">
        <v>2165</v>
      </c>
      <c r="D1434" s="32">
        <v>10227</v>
      </c>
      <c r="E1434" s="32">
        <v>50628</v>
      </c>
      <c r="F1434"/>
      <c r="G1434" s="17"/>
    </row>
    <row r="1435" spans="1:7" ht="15">
      <c r="A1435" s="32">
        <v>60101</v>
      </c>
      <c r="B1435" s="32" t="s">
        <v>2284</v>
      </c>
      <c r="C1435" s="15" t="s">
        <v>2285</v>
      </c>
      <c r="D1435" s="32">
        <v>305314</v>
      </c>
      <c r="E1435" s="32">
        <v>60101</v>
      </c>
      <c r="F1435"/>
      <c r="G1435" s="17"/>
    </row>
    <row r="1436" spans="1:7" ht="15">
      <c r="A1436" s="32">
        <v>60305</v>
      </c>
      <c r="B1436" s="32" t="s">
        <v>2286</v>
      </c>
      <c r="C1436" s="15" t="s">
        <v>2285</v>
      </c>
      <c r="D1436" s="32">
        <v>3170</v>
      </c>
      <c r="E1436" s="32">
        <v>60305</v>
      </c>
      <c r="F1436"/>
      <c r="G1436" s="17"/>
    </row>
    <row r="1437" spans="1:7" ht="15">
      <c r="A1437" s="32">
        <v>60318</v>
      </c>
      <c r="B1437" s="32" t="s">
        <v>2287</v>
      </c>
      <c r="C1437" s="15" t="s">
        <v>2285</v>
      </c>
      <c r="D1437" s="32">
        <v>3670</v>
      </c>
      <c r="E1437" s="32">
        <v>60318</v>
      </c>
      <c r="F1437"/>
      <c r="G1437" s="17"/>
    </row>
    <row r="1438" spans="1:7" ht="15">
      <c r="A1438" s="32">
        <v>60323</v>
      </c>
      <c r="B1438" s="32" t="s">
        <v>2288</v>
      </c>
      <c r="C1438" s="15" t="s">
        <v>2285</v>
      </c>
      <c r="D1438" s="32">
        <v>1561</v>
      </c>
      <c r="E1438" s="32">
        <v>60323</v>
      </c>
      <c r="F1438"/>
      <c r="G1438" s="17"/>
    </row>
    <row r="1439" spans="1:7" ht="15">
      <c r="A1439" s="32">
        <v>60324</v>
      </c>
      <c r="B1439" s="32" t="s">
        <v>2289</v>
      </c>
      <c r="C1439" s="15" t="s">
        <v>2285</v>
      </c>
      <c r="D1439" s="32">
        <v>1896</v>
      </c>
      <c r="E1439" s="32">
        <v>60324</v>
      </c>
      <c r="F1439"/>
      <c r="G1439" s="17"/>
    </row>
    <row r="1440" spans="1:7" ht="15">
      <c r="A1440" s="32">
        <v>60326</v>
      </c>
      <c r="B1440" s="32" t="s">
        <v>2290</v>
      </c>
      <c r="C1440" s="15" t="s">
        <v>2285</v>
      </c>
      <c r="D1440" s="32">
        <v>1675</v>
      </c>
      <c r="E1440" s="32">
        <v>60326</v>
      </c>
      <c r="F1440"/>
      <c r="G1440" s="17"/>
    </row>
    <row r="1441" spans="1:7" ht="15">
      <c r="A1441" s="32">
        <v>60329</v>
      </c>
      <c r="B1441" s="32" t="s">
        <v>2291</v>
      </c>
      <c r="C1441" s="15" t="s">
        <v>2285</v>
      </c>
      <c r="D1441" s="32">
        <v>1271</v>
      </c>
      <c r="E1441" s="32">
        <v>60329</v>
      </c>
      <c r="F1441"/>
      <c r="G1441" s="17"/>
    </row>
    <row r="1442" spans="1:7" ht="15">
      <c r="A1442" s="32">
        <v>60341</v>
      </c>
      <c r="B1442" s="32" t="s">
        <v>2292</v>
      </c>
      <c r="C1442" s="15" t="s">
        <v>2285</v>
      </c>
      <c r="D1442" s="32">
        <v>1649</v>
      </c>
      <c r="E1442" s="32">
        <v>60341</v>
      </c>
      <c r="F1442"/>
      <c r="G1442" s="17"/>
    </row>
    <row r="1443" spans="1:7" ht="15">
      <c r="A1443" s="32">
        <v>60344</v>
      </c>
      <c r="B1443" s="32" t="s">
        <v>2293</v>
      </c>
      <c r="C1443" s="15" t="s">
        <v>2285</v>
      </c>
      <c r="D1443" s="32">
        <v>11757</v>
      </c>
      <c r="E1443" s="32">
        <v>60344</v>
      </c>
      <c r="F1443"/>
      <c r="G1443" s="17"/>
    </row>
    <row r="1444" spans="1:7" ht="15">
      <c r="A1444" s="32">
        <v>60345</v>
      </c>
      <c r="B1444" s="32" t="s">
        <v>2294</v>
      </c>
      <c r="C1444" s="15" t="s">
        <v>2285</v>
      </c>
      <c r="D1444" s="32">
        <v>6154</v>
      </c>
      <c r="E1444" s="32">
        <v>60345</v>
      </c>
      <c r="F1444"/>
      <c r="G1444" s="17"/>
    </row>
    <row r="1445" spans="1:7" ht="15">
      <c r="A1445" s="32">
        <v>60346</v>
      </c>
      <c r="B1445" s="32" t="s">
        <v>2295</v>
      </c>
      <c r="C1445" s="15" t="s">
        <v>2285</v>
      </c>
      <c r="D1445" s="32">
        <v>4090</v>
      </c>
      <c r="E1445" s="32">
        <v>60346</v>
      </c>
      <c r="F1445"/>
      <c r="G1445" s="17"/>
    </row>
    <row r="1446" spans="1:7" ht="15">
      <c r="A1446" s="32">
        <v>60347</v>
      </c>
      <c r="B1446" s="32" t="s">
        <v>2296</v>
      </c>
      <c r="C1446" s="15" t="s">
        <v>2285</v>
      </c>
      <c r="D1446" s="32">
        <v>3000</v>
      </c>
      <c r="E1446" s="32">
        <v>60347</v>
      </c>
      <c r="F1446"/>
      <c r="G1446" s="17"/>
    </row>
    <row r="1447" spans="1:7" ht="15">
      <c r="A1447" s="32">
        <v>60348</v>
      </c>
      <c r="B1447" s="32" t="s">
        <v>2297</v>
      </c>
      <c r="C1447" s="15" t="s">
        <v>2285</v>
      </c>
      <c r="D1447" s="32">
        <v>3671</v>
      </c>
      <c r="E1447" s="32">
        <v>60348</v>
      </c>
      <c r="F1447"/>
      <c r="G1447" s="17"/>
    </row>
    <row r="1448" spans="1:7" ht="15">
      <c r="A1448" s="32">
        <v>60349</v>
      </c>
      <c r="B1448" s="32" t="s">
        <v>2298</v>
      </c>
      <c r="C1448" s="15" t="s">
        <v>2285</v>
      </c>
      <c r="D1448" s="32">
        <v>4421</v>
      </c>
      <c r="E1448" s="32">
        <v>60349</v>
      </c>
      <c r="F1448"/>
      <c r="G1448" s="17"/>
    </row>
    <row r="1449" spans="1:7" ht="15">
      <c r="A1449" s="32">
        <v>60350</v>
      </c>
      <c r="B1449" s="32" t="s">
        <v>2299</v>
      </c>
      <c r="C1449" s="15" t="s">
        <v>2285</v>
      </c>
      <c r="D1449" s="32">
        <v>8783</v>
      </c>
      <c r="E1449" s="32">
        <v>60350</v>
      </c>
      <c r="F1449"/>
      <c r="G1449" s="17"/>
    </row>
    <row r="1450" spans="1:7" ht="15">
      <c r="A1450" s="32">
        <v>60351</v>
      </c>
      <c r="B1450" s="32" t="s">
        <v>2300</v>
      </c>
      <c r="C1450" s="15" t="s">
        <v>2285</v>
      </c>
      <c r="D1450" s="32">
        <v>4297</v>
      </c>
      <c r="E1450" s="32">
        <v>60351</v>
      </c>
      <c r="F1450"/>
      <c r="G1450" s="17"/>
    </row>
    <row r="1451" spans="1:7" ht="15">
      <c r="A1451" s="32">
        <v>60608</v>
      </c>
      <c r="B1451" s="32" t="s">
        <v>2301</v>
      </c>
      <c r="C1451" s="15" t="s">
        <v>2285</v>
      </c>
      <c r="D1451" s="32">
        <v>7299</v>
      </c>
      <c r="E1451" s="32">
        <v>60608</v>
      </c>
      <c r="F1451"/>
      <c r="G1451" s="17"/>
    </row>
    <row r="1452" spans="1:7" ht="15">
      <c r="A1452" s="32">
        <v>60611</v>
      </c>
      <c r="B1452" s="32" t="s">
        <v>2302</v>
      </c>
      <c r="C1452" s="15" t="s">
        <v>2285</v>
      </c>
      <c r="D1452" s="32">
        <v>4220</v>
      </c>
      <c r="E1452" s="32">
        <v>60611</v>
      </c>
      <c r="F1452"/>
      <c r="G1452" s="17"/>
    </row>
    <row r="1453" spans="1:7" ht="15">
      <c r="A1453" s="32">
        <v>60613</v>
      </c>
      <c r="B1453" s="32" t="s">
        <v>2303</v>
      </c>
      <c r="C1453" s="15" t="s">
        <v>2285</v>
      </c>
      <c r="D1453" s="32">
        <v>8279</v>
      </c>
      <c r="E1453" s="32">
        <v>60613</v>
      </c>
      <c r="F1453"/>
      <c r="G1453" s="17"/>
    </row>
    <row r="1454" spans="1:7" ht="15">
      <c r="A1454" s="32">
        <v>60617</v>
      </c>
      <c r="B1454" s="32" t="s">
        <v>2304</v>
      </c>
      <c r="C1454" s="15" t="s">
        <v>2285</v>
      </c>
      <c r="D1454" s="32">
        <v>5533</v>
      </c>
      <c r="E1454" s="32">
        <v>60617</v>
      </c>
      <c r="F1454"/>
      <c r="G1454" s="17"/>
    </row>
    <row r="1455" spans="1:7" ht="15">
      <c r="A1455" s="32">
        <v>60618</v>
      </c>
      <c r="B1455" s="32" t="s">
        <v>2305</v>
      </c>
      <c r="C1455" s="15" t="s">
        <v>2285</v>
      </c>
      <c r="D1455" s="32">
        <v>1610</v>
      </c>
      <c r="E1455" s="32">
        <v>60618</v>
      </c>
      <c r="F1455"/>
      <c r="G1455" s="17"/>
    </row>
    <row r="1456" spans="1:7" ht="15">
      <c r="A1456" s="32">
        <v>60619</v>
      </c>
      <c r="B1456" s="32" t="s">
        <v>2306</v>
      </c>
      <c r="C1456" s="15" t="s">
        <v>2285</v>
      </c>
      <c r="D1456" s="32">
        <v>3803</v>
      </c>
      <c r="E1456" s="32">
        <v>60619</v>
      </c>
      <c r="F1456"/>
      <c r="G1456" s="17"/>
    </row>
    <row r="1457" spans="1:7" ht="15">
      <c r="A1457" s="32">
        <v>60623</v>
      </c>
      <c r="B1457" s="32" t="s">
        <v>2307</v>
      </c>
      <c r="C1457" s="15" t="s">
        <v>2285</v>
      </c>
      <c r="D1457" s="32">
        <v>2883</v>
      </c>
      <c r="E1457" s="32">
        <v>60623</v>
      </c>
      <c r="F1457"/>
      <c r="G1457" s="17"/>
    </row>
    <row r="1458" spans="1:7" ht="15">
      <c r="A1458" s="32">
        <v>60624</v>
      </c>
      <c r="B1458" s="32" t="s">
        <v>2308</v>
      </c>
      <c r="C1458" s="15" t="s">
        <v>2285</v>
      </c>
      <c r="D1458" s="32">
        <v>9010</v>
      </c>
      <c r="E1458" s="32">
        <v>60624</v>
      </c>
      <c r="F1458"/>
      <c r="G1458" s="17"/>
    </row>
    <row r="1459" spans="1:7" ht="15">
      <c r="A1459" s="32">
        <v>60626</v>
      </c>
      <c r="B1459" s="32" t="s">
        <v>2309</v>
      </c>
      <c r="C1459" s="15" t="s">
        <v>2285</v>
      </c>
      <c r="D1459" s="32">
        <v>3947</v>
      </c>
      <c r="E1459" s="32">
        <v>60626</v>
      </c>
      <c r="F1459"/>
      <c r="G1459" s="17"/>
    </row>
    <row r="1460" spans="1:7" ht="15">
      <c r="A1460" s="32">
        <v>60628</v>
      </c>
      <c r="B1460" s="32" t="s">
        <v>2310</v>
      </c>
      <c r="C1460" s="15" t="s">
        <v>2285</v>
      </c>
      <c r="D1460" s="32">
        <v>2902</v>
      </c>
      <c r="E1460" s="32">
        <v>60628</v>
      </c>
      <c r="F1460"/>
      <c r="G1460" s="17"/>
    </row>
    <row r="1461" spans="1:7" ht="15">
      <c r="A1461" s="32">
        <v>60629</v>
      </c>
      <c r="B1461" s="32" t="s">
        <v>2311</v>
      </c>
      <c r="C1461" s="15" t="s">
        <v>2285</v>
      </c>
      <c r="D1461" s="32">
        <v>5754</v>
      </c>
      <c r="E1461" s="32">
        <v>60629</v>
      </c>
      <c r="F1461"/>
      <c r="G1461" s="17"/>
    </row>
    <row r="1462" spans="1:7" ht="15">
      <c r="A1462" s="32">
        <v>60632</v>
      </c>
      <c r="B1462" s="32" t="s">
        <v>2312</v>
      </c>
      <c r="C1462" s="15" t="s">
        <v>2285</v>
      </c>
      <c r="D1462" s="32">
        <v>2432</v>
      </c>
      <c r="E1462" s="32">
        <v>60632</v>
      </c>
      <c r="F1462"/>
      <c r="G1462" s="17"/>
    </row>
    <row r="1463" spans="1:7" ht="15">
      <c r="A1463" s="32">
        <v>60639</v>
      </c>
      <c r="B1463" s="32" t="s">
        <v>2313</v>
      </c>
      <c r="C1463" s="15" t="s">
        <v>2285</v>
      </c>
      <c r="D1463" s="32">
        <v>1504</v>
      </c>
      <c r="E1463" s="32">
        <v>60639</v>
      </c>
      <c r="F1463"/>
      <c r="G1463" s="17"/>
    </row>
    <row r="1464" spans="1:7" ht="15">
      <c r="A1464" s="32">
        <v>60641</v>
      </c>
      <c r="B1464" s="32" t="s">
        <v>2314</v>
      </c>
      <c r="C1464" s="15" t="s">
        <v>2285</v>
      </c>
      <c r="D1464" s="32">
        <v>1260</v>
      </c>
      <c r="E1464" s="32">
        <v>60641</v>
      </c>
      <c r="F1464"/>
      <c r="G1464" s="17"/>
    </row>
    <row r="1465" spans="1:7" ht="15">
      <c r="A1465" s="32">
        <v>60642</v>
      </c>
      <c r="B1465" s="32" t="s">
        <v>2315</v>
      </c>
      <c r="C1465" s="15" t="s">
        <v>2285</v>
      </c>
      <c r="D1465" s="32">
        <v>2156</v>
      </c>
      <c r="E1465" s="32">
        <v>60642</v>
      </c>
      <c r="F1465"/>
      <c r="G1465" s="17"/>
    </row>
    <row r="1466" spans="1:7" ht="15">
      <c r="A1466" s="32">
        <v>60645</v>
      </c>
      <c r="B1466" s="32" t="s">
        <v>2316</v>
      </c>
      <c r="C1466" s="15" t="s">
        <v>2285</v>
      </c>
      <c r="D1466" s="32">
        <v>3143</v>
      </c>
      <c r="E1466" s="32">
        <v>60645</v>
      </c>
      <c r="F1466"/>
      <c r="G1466" s="17"/>
    </row>
    <row r="1467" spans="1:7" ht="15">
      <c r="A1467" s="32">
        <v>60646</v>
      </c>
      <c r="B1467" s="32" t="s">
        <v>2317</v>
      </c>
      <c r="C1467" s="15" t="s">
        <v>2285</v>
      </c>
      <c r="D1467" s="32">
        <v>3029</v>
      </c>
      <c r="E1467" s="32">
        <v>60646</v>
      </c>
      <c r="F1467"/>
      <c r="G1467" s="17"/>
    </row>
    <row r="1468" spans="1:7" ht="15">
      <c r="A1468" s="32">
        <v>60647</v>
      </c>
      <c r="B1468" s="32" t="s">
        <v>2318</v>
      </c>
      <c r="C1468" s="15" t="s">
        <v>2285</v>
      </c>
      <c r="D1468" s="32">
        <v>691</v>
      </c>
      <c r="E1468" s="32">
        <v>60647</v>
      </c>
      <c r="F1468"/>
      <c r="G1468" s="17"/>
    </row>
    <row r="1469" spans="1:7" ht="15">
      <c r="A1469" s="32">
        <v>60648</v>
      </c>
      <c r="B1469" s="32" t="s">
        <v>2319</v>
      </c>
      <c r="C1469" s="15" t="s">
        <v>2285</v>
      </c>
      <c r="D1469" s="32">
        <v>2541</v>
      </c>
      <c r="E1469" s="32">
        <v>60648</v>
      </c>
      <c r="F1469"/>
      <c r="G1469" s="17"/>
    </row>
    <row r="1470" spans="1:7" ht="15">
      <c r="A1470" s="32">
        <v>60651</v>
      </c>
      <c r="B1470" s="32" t="s">
        <v>2320</v>
      </c>
      <c r="C1470" s="15" t="s">
        <v>2285</v>
      </c>
      <c r="D1470" s="32">
        <v>2068</v>
      </c>
      <c r="E1470" s="32">
        <v>60651</v>
      </c>
      <c r="F1470"/>
      <c r="G1470" s="17"/>
    </row>
    <row r="1471" spans="1:7" ht="15">
      <c r="A1471" s="32">
        <v>60653</v>
      </c>
      <c r="B1471" s="32" t="s">
        <v>2321</v>
      </c>
      <c r="C1471" s="15" t="s">
        <v>2285</v>
      </c>
      <c r="D1471" s="32">
        <v>4789</v>
      </c>
      <c r="E1471" s="32">
        <v>60653</v>
      </c>
      <c r="F1471"/>
      <c r="G1471" s="17"/>
    </row>
    <row r="1472" spans="1:7" ht="15">
      <c r="A1472" s="32">
        <v>60654</v>
      </c>
      <c r="B1472" s="32" t="s">
        <v>2322</v>
      </c>
      <c r="C1472" s="15" t="s">
        <v>2285</v>
      </c>
      <c r="D1472" s="32">
        <v>2751</v>
      </c>
      <c r="E1472" s="32">
        <v>60654</v>
      </c>
      <c r="F1472"/>
      <c r="G1472" s="17"/>
    </row>
    <row r="1473" spans="1:7" ht="15">
      <c r="A1473" s="32">
        <v>60655</v>
      </c>
      <c r="B1473" s="32" t="s">
        <v>2323</v>
      </c>
      <c r="C1473" s="15" t="s">
        <v>2285</v>
      </c>
      <c r="D1473" s="32">
        <v>2956</v>
      </c>
      <c r="E1473" s="32">
        <v>60655</v>
      </c>
      <c r="F1473"/>
      <c r="G1473" s="17"/>
    </row>
    <row r="1474" spans="1:7" ht="15">
      <c r="A1474" s="32">
        <v>60656</v>
      </c>
      <c r="B1474" s="32" t="s">
        <v>2324</v>
      </c>
      <c r="C1474" s="15" t="s">
        <v>2285</v>
      </c>
      <c r="D1474" s="32">
        <v>1684</v>
      </c>
      <c r="E1474" s="32">
        <v>60656</v>
      </c>
      <c r="F1474"/>
      <c r="G1474" s="17"/>
    </row>
    <row r="1475" spans="1:7" ht="15">
      <c r="A1475" s="32">
        <v>60659</v>
      </c>
      <c r="B1475" s="32" t="s">
        <v>2325</v>
      </c>
      <c r="C1475" s="15" t="s">
        <v>2285</v>
      </c>
      <c r="D1475" s="32">
        <v>4432</v>
      </c>
      <c r="E1475" s="32">
        <v>60659</v>
      </c>
      <c r="F1475"/>
      <c r="G1475" s="17"/>
    </row>
    <row r="1476" spans="1:7" ht="15">
      <c r="A1476" s="32">
        <v>60660</v>
      </c>
      <c r="B1476" s="32" t="s">
        <v>2326</v>
      </c>
      <c r="C1476" s="15" t="s">
        <v>2285</v>
      </c>
      <c r="D1476" s="32">
        <v>3798</v>
      </c>
      <c r="E1476" s="32">
        <v>60660</v>
      </c>
      <c r="F1476"/>
      <c r="G1476" s="17"/>
    </row>
    <row r="1477" spans="1:7" ht="15">
      <c r="A1477" s="32">
        <v>60661</v>
      </c>
      <c r="B1477" s="32" t="s">
        <v>2327</v>
      </c>
      <c r="C1477" s="15" t="s">
        <v>2285</v>
      </c>
      <c r="D1477" s="32">
        <v>7329</v>
      </c>
      <c r="E1477" s="32">
        <v>60661</v>
      </c>
      <c r="F1477"/>
      <c r="G1477" s="17"/>
    </row>
    <row r="1478" spans="1:7" ht="15">
      <c r="A1478" s="32">
        <v>60662</v>
      </c>
      <c r="B1478" s="32" t="s">
        <v>2328</v>
      </c>
      <c r="C1478" s="15" t="s">
        <v>2285</v>
      </c>
      <c r="D1478" s="32">
        <v>4951</v>
      </c>
      <c r="E1478" s="32">
        <v>60662</v>
      </c>
      <c r="F1478"/>
      <c r="G1478" s="17"/>
    </row>
    <row r="1479" spans="1:7" ht="15">
      <c r="A1479" s="32">
        <v>60663</v>
      </c>
      <c r="B1479" s="32" t="s">
        <v>2329</v>
      </c>
      <c r="C1479" s="15" t="s">
        <v>2285</v>
      </c>
      <c r="D1479" s="32">
        <v>6690</v>
      </c>
      <c r="E1479" s="32">
        <v>60663</v>
      </c>
      <c r="F1479"/>
      <c r="G1479" s="17"/>
    </row>
    <row r="1480" spans="1:7" ht="15">
      <c r="A1480" s="32">
        <v>60664</v>
      </c>
      <c r="B1480" s="32" t="s">
        <v>2330</v>
      </c>
      <c r="C1480" s="15" t="s">
        <v>2285</v>
      </c>
      <c r="D1480" s="32">
        <v>12799</v>
      </c>
      <c r="E1480" s="32">
        <v>60664</v>
      </c>
      <c r="F1480"/>
      <c r="G1480" s="17"/>
    </row>
    <row r="1481" spans="1:7" ht="15">
      <c r="A1481" s="32">
        <v>60665</v>
      </c>
      <c r="B1481" s="32" t="s">
        <v>2331</v>
      </c>
      <c r="C1481" s="15" t="s">
        <v>2285</v>
      </c>
      <c r="D1481" s="32">
        <v>7398</v>
      </c>
      <c r="E1481" s="32">
        <v>60665</v>
      </c>
      <c r="F1481"/>
      <c r="G1481" s="17"/>
    </row>
    <row r="1482" spans="1:7" ht="15">
      <c r="A1482" s="32">
        <v>60666</v>
      </c>
      <c r="B1482" s="32" t="s">
        <v>2332</v>
      </c>
      <c r="C1482" s="15" t="s">
        <v>2285</v>
      </c>
      <c r="D1482" s="32">
        <v>2734</v>
      </c>
      <c r="E1482" s="32">
        <v>60666</v>
      </c>
      <c r="F1482"/>
      <c r="G1482" s="17"/>
    </row>
    <row r="1483" spans="1:7" ht="15">
      <c r="A1483" s="32">
        <v>60667</v>
      </c>
      <c r="B1483" s="32" t="s">
        <v>2333</v>
      </c>
      <c r="C1483" s="15" t="s">
        <v>2285</v>
      </c>
      <c r="D1483" s="32">
        <v>5060</v>
      </c>
      <c r="E1483" s="32">
        <v>60667</v>
      </c>
      <c r="F1483"/>
      <c r="G1483" s="17"/>
    </row>
    <row r="1484" spans="1:7" ht="15">
      <c r="A1484" s="32">
        <v>60668</v>
      </c>
      <c r="B1484" s="32" t="s">
        <v>2334</v>
      </c>
      <c r="C1484" s="15" t="s">
        <v>2285</v>
      </c>
      <c r="D1484" s="32">
        <v>3752</v>
      </c>
      <c r="E1484" s="32">
        <v>60668</v>
      </c>
      <c r="F1484"/>
      <c r="G1484" s="17"/>
    </row>
    <row r="1485" spans="1:7" ht="15">
      <c r="A1485" s="32">
        <v>60669</v>
      </c>
      <c r="B1485" s="32" t="s">
        <v>2335</v>
      </c>
      <c r="C1485" s="15" t="s">
        <v>2285</v>
      </c>
      <c r="D1485" s="32">
        <v>12289</v>
      </c>
      <c r="E1485" s="32">
        <v>60669</v>
      </c>
      <c r="F1485"/>
      <c r="G1485" s="17"/>
    </row>
    <row r="1486" spans="1:7" ht="15">
      <c r="A1486" s="32">
        <v>60670</v>
      </c>
      <c r="B1486" s="32" t="s">
        <v>2336</v>
      </c>
      <c r="C1486" s="15" t="s">
        <v>2285</v>
      </c>
      <c r="D1486" s="32">
        <v>7178</v>
      </c>
      <c r="E1486" s="32">
        <v>60670</v>
      </c>
      <c r="F1486"/>
      <c r="G1486" s="17"/>
    </row>
    <row r="1487" spans="1:7" ht="15">
      <c r="A1487" s="32">
        <v>61001</v>
      </c>
      <c r="B1487" s="32" t="s">
        <v>2337</v>
      </c>
      <c r="C1487" s="15" t="s">
        <v>2285</v>
      </c>
      <c r="D1487" s="32">
        <v>1615</v>
      </c>
      <c r="E1487" s="32">
        <v>61001</v>
      </c>
      <c r="F1487"/>
      <c r="G1487" s="17"/>
    </row>
    <row r="1488" spans="1:7" ht="15">
      <c r="A1488" s="32">
        <v>61002</v>
      </c>
      <c r="B1488" s="32" t="s">
        <v>2338</v>
      </c>
      <c r="C1488" s="15" t="s">
        <v>2285</v>
      </c>
      <c r="D1488" s="32">
        <v>960</v>
      </c>
      <c r="E1488" s="32">
        <v>61002</v>
      </c>
      <c r="F1488"/>
      <c r="G1488" s="17"/>
    </row>
    <row r="1489" spans="1:7" ht="15">
      <c r="A1489" s="32">
        <v>61007</v>
      </c>
      <c r="B1489" s="32" t="s">
        <v>2339</v>
      </c>
      <c r="C1489" s="15" t="s">
        <v>2285</v>
      </c>
      <c r="D1489" s="32">
        <v>1394</v>
      </c>
      <c r="E1489" s="32">
        <v>61007</v>
      </c>
      <c r="F1489"/>
      <c r="G1489" s="17"/>
    </row>
    <row r="1490" spans="1:7" ht="15">
      <c r="A1490" s="32">
        <v>61008</v>
      </c>
      <c r="B1490" s="32" t="s">
        <v>2340</v>
      </c>
      <c r="C1490" s="15" t="s">
        <v>2285</v>
      </c>
      <c r="D1490" s="32">
        <v>1310</v>
      </c>
      <c r="E1490" s="32">
        <v>61008</v>
      </c>
      <c r="F1490"/>
      <c r="G1490" s="17"/>
    </row>
    <row r="1491" spans="1:7" ht="15">
      <c r="A1491" s="32">
        <v>61012</v>
      </c>
      <c r="B1491" s="32" t="s">
        <v>2341</v>
      </c>
      <c r="C1491" s="15" t="s">
        <v>2285</v>
      </c>
      <c r="D1491" s="32">
        <v>2876</v>
      </c>
      <c r="E1491" s="32">
        <v>61012</v>
      </c>
      <c r="F1491"/>
      <c r="G1491" s="17"/>
    </row>
    <row r="1492" spans="1:7" ht="15">
      <c r="A1492" s="32">
        <v>61013</v>
      </c>
      <c r="B1492" s="32" t="s">
        <v>2342</v>
      </c>
      <c r="C1492" s="15" t="s">
        <v>2285</v>
      </c>
      <c r="D1492" s="32">
        <v>2232</v>
      </c>
      <c r="E1492" s="32">
        <v>61013</v>
      </c>
      <c r="F1492"/>
      <c r="G1492" s="17"/>
    </row>
    <row r="1493" spans="1:7" ht="15">
      <c r="A1493" s="32">
        <v>61016</v>
      </c>
      <c r="B1493" s="32" t="s">
        <v>2343</v>
      </c>
      <c r="C1493" s="15" t="s">
        <v>2285</v>
      </c>
      <c r="D1493" s="32">
        <v>1997</v>
      </c>
      <c r="E1493" s="32">
        <v>61016</v>
      </c>
      <c r="F1493"/>
      <c r="G1493" s="17"/>
    </row>
    <row r="1494" spans="1:7" ht="15">
      <c r="A1494" s="32">
        <v>61017</v>
      </c>
      <c r="B1494" s="32" t="s">
        <v>2344</v>
      </c>
      <c r="C1494" s="15" t="s">
        <v>2285</v>
      </c>
      <c r="D1494" s="32">
        <v>1574</v>
      </c>
      <c r="E1494" s="32">
        <v>61017</v>
      </c>
      <c r="F1494"/>
      <c r="G1494" s="17"/>
    </row>
    <row r="1495" spans="1:7" ht="15">
      <c r="A1495" s="32">
        <v>61019</v>
      </c>
      <c r="B1495" s="32" t="s">
        <v>2345</v>
      </c>
      <c r="C1495" s="15" t="s">
        <v>2285</v>
      </c>
      <c r="D1495" s="32">
        <v>1175</v>
      </c>
      <c r="E1495" s="32">
        <v>61019</v>
      </c>
      <c r="F1495"/>
      <c r="G1495" s="17"/>
    </row>
    <row r="1496" spans="1:7" ht="15">
      <c r="A1496" s="32">
        <v>61020</v>
      </c>
      <c r="B1496" s="32" t="s">
        <v>2346</v>
      </c>
      <c r="C1496" s="15" t="s">
        <v>2285</v>
      </c>
      <c r="D1496" s="32">
        <v>1373</v>
      </c>
      <c r="E1496" s="32">
        <v>61020</v>
      </c>
      <c r="F1496"/>
      <c r="G1496" s="17"/>
    </row>
    <row r="1497" spans="1:7" ht="15">
      <c r="A1497" s="32">
        <v>61021</v>
      </c>
      <c r="B1497" s="32" t="s">
        <v>2347</v>
      </c>
      <c r="C1497" s="15" t="s">
        <v>2285</v>
      </c>
      <c r="D1497" s="32">
        <v>2260</v>
      </c>
      <c r="E1497" s="32">
        <v>61021</v>
      </c>
      <c r="F1497"/>
      <c r="G1497" s="17"/>
    </row>
    <row r="1498" spans="1:7" ht="15">
      <c r="A1498" s="32">
        <v>61024</v>
      </c>
      <c r="B1498" s="32" t="s">
        <v>2348</v>
      </c>
      <c r="C1498" s="15" t="s">
        <v>2285</v>
      </c>
      <c r="D1498" s="32">
        <v>2021</v>
      </c>
      <c r="E1498" s="32">
        <v>61024</v>
      </c>
      <c r="F1498"/>
      <c r="G1498" s="17"/>
    </row>
    <row r="1499" spans="1:7" ht="15">
      <c r="A1499" s="32">
        <v>61027</v>
      </c>
      <c r="B1499" s="32" t="s">
        <v>2349</v>
      </c>
      <c r="C1499" s="15" t="s">
        <v>2285</v>
      </c>
      <c r="D1499" s="32">
        <v>1647</v>
      </c>
      <c r="E1499" s="32">
        <v>61027</v>
      </c>
      <c r="F1499"/>
      <c r="G1499" s="17"/>
    </row>
    <row r="1500" spans="1:7" ht="15">
      <c r="A1500" s="32">
        <v>61030</v>
      </c>
      <c r="B1500" s="32" t="s">
        <v>2350</v>
      </c>
      <c r="C1500" s="15" t="s">
        <v>2285</v>
      </c>
      <c r="D1500" s="32">
        <v>1730</v>
      </c>
      <c r="E1500" s="32">
        <v>61030</v>
      </c>
      <c r="F1500"/>
      <c r="G1500" s="17"/>
    </row>
    <row r="1501" spans="1:7" ht="15">
      <c r="A1501" s="32">
        <v>61032</v>
      </c>
      <c r="B1501" s="32" t="s">
        <v>2351</v>
      </c>
      <c r="C1501" s="15" t="s">
        <v>2285</v>
      </c>
      <c r="D1501" s="32">
        <v>1961</v>
      </c>
      <c r="E1501" s="32">
        <v>61032</v>
      </c>
      <c r="F1501"/>
      <c r="G1501" s="17"/>
    </row>
    <row r="1502" spans="1:7" ht="15">
      <c r="A1502" s="32">
        <v>61033</v>
      </c>
      <c r="B1502" s="32" t="s">
        <v>2352</v>
      </c>
      <c r="C1502" s="15" t="s">
        <v>2285</v>
      </c>
      <c r="D1502" s="32">
        <v>2345</v>
      </c>
      <c r="E1502" s="32">
        <v>61033</v>
      </c>
      <c r="F1502"/>
      <c r="G1502" s="17"/>
    </row>
    <row r="1503" spans="1:7" ht="15">
      <c r="A1503" s="32">
        <v>61043</v>
      </c>
      <c r="B1503" s="32" t="s">
        <v>2353</v>
      </c>
      <c r="C1503" s="15" t="s">
        <v>2285</v>
      </c>
      <c r="D1503" s="32">
        <v>3959</v>
      </c>
      <c r="E1503" s="32">
        <v>61043</v>
      </c>
      <c r="F1503"/>
      <c r="G1503" s="17"/>
    </row>
    <row r="1504" spans="1:7" ht="15">
      <c r="A1504" s="32">
        <v>61045</v>
      </c>
      <c r="B1504" s="32" t="s">
        <v>2354</v>
      </c>
      <c r="C1504" s="15" t="s">
        <v>2285</v>
      </c>
      <c r="D1504" s="32">
        <v>6524</v>
      </c>
      <c r="E1504" s="32">
        <v>61045</v>
      </c>
      <c r="F1504"/>
      <c r="G1504" s="17"/>
    </row>
    <row r="1505" spans="1:7" ht="15">
      <c r="A1505" s="32">
        <v>61049</v>
      </c>
      <c r="B1505" s="32" t="s">
        <v>2355</v>
      </c>
      <c r="C1505" s="15" t="s">
        <v>2285</v>
      </c>
      <c r="D1505" s="32">
        <v>2410</v>
      </c>
      <c r="E1505" s="32">
        <v>61049</v>
      </c>
      <c r="F1505"/>
      <c r="G1505" s="17"/>
    </row>
    <row r="1506" spans="1:7" ht="15">
      <c r="A1506" s="32">
        <v>61050</v>
      </c>
      <c r="B1506" s="32" t="s">
        <v>2356</v>
      </c>
      <c r="C1506" s="15" t="s">
        <v>2285</v>
      </c>
      <c r="D1506" s="32">
        <v>3144</v>
      </c>
      <c r="E1506" s="32">
        <v>61050</v>
      </c>
      <c r="F1506"/>
      <c r="G1506" s="17"/>
    </row>
    <row r="1507" spans="1:7" ht="15">
      <c r="A1507" s="32">
        <v>61051</v>
      </c>
      <c r="B1507" s="32" t="s">
        <v>2357</v>
      </c>
      <c r="C1507" s="15" t="s">
        <v>2285</v>
      </c>
      <c r="D1507" s="32">
        <v>2811</v>
      </c>
      <c r="E1507" s="32">
        <v>61051</v>
      </c>
      <c r="F1507"/>
      <c r="G1507" s="17"/>
    </row>
    <row r="1508" spans="1:7" ht="15">
      <c r="A1508" s="32">
        <v>61052</v>
      </c>
      <c r="B1508" s="32" t="s">
        <v>2358</v>
      </c>
      <c r="C1508" s="15" t="s">
        <v>2285</v>
      </c>
      <c r="D1508" s="32">
        <v>2928</v>
      </c>
      <c r="E1508" s="32">
        <v>61052</v>
      </c>
      <c r="F1508"/>
      <c r="G1508" s="17"/>
    </row>
    <row r="1509" spans="1:7" ht="15">
      <c r="A1509" s="32">
        <v>61053</v>
      </c>
      <c r="B1509" s="32" t="s">
        <v>2359</v>
      </c>
      <c r="C1509" s="15" t="s">
        <v>2285</v>
      </c>
      <c r="D1509" s="32">
        <v>13517</v>
      </c>
      <c r="E1509" s="32">
        <v>61053</v>
      </c>
      <c r="F1509"/>
      <c r="G1509" s="17"/>
    </row>
    <row r="1510" spans="1:7" ht="15">
      <c r="A1510" s="32">
        <v>61054</v>
      </c>
      <c r="B1510" s="32" t="s">
        <v>2360</v>
      </c>
      <c r="C1510" s="15" t="s">
        <v>2285</v>
      </c>
      <c r="D1510" s="32">
        <v>3535</v>
      </c>
      <c r="E1510" s="32">
        <v>61054</v>
      </c>
      <c r="F1510"/>
      <c r="G1510" s="17"/>
    </row>
    <row r="1511" spans="1:7" ht="15">
      <c r="A1511" s="32">
        <v>61055</v>
      </c>
      <c r="B1511" s="32" t="s">
        <v>2361</v>
      </c>
      <c r="C1511" s="15" t="s">
        <v>2285</v>
      </c>
      <c r="D1511" s="32">
        <v>1614</v>
      </c>
      <c r="E1511" s="32">
        <v>61055</v>
      </c>
      <c r="F1511"/>
      <c r="G1511" s="17"/>
    </row>
    <row r="1512" spans="1:7" ht="15">
      <c r="A1512" s="32">
        <v>61057</v>
      </c>
      <c r="B1512" s="32" t="s">
        <v>2362</v>
      </c>
      <c r="C1512" s="15" t="s">
        <v>2285</v>
      </c>
      <c r="D1512" s="32">
        <v>2361</v>
      </c>
      <c r="E1512" s="32">
        <v>61057</v>
      </c>
      <c r="F1512"/>
      <c r="G1512" s="17"/>
    </row>
    <row r="1513" spans="1:7" ht="15">
      <c r="A1513" s="32">
        <v>61059</v>
      </c>
      <c r="B1513" s="32" t="s">
        <v>2363</v>
      </c>
      <c r="C1513" s="15" t="s">
        <v>2285</v>
      </c>
      <c r="D1513" s="32">
        <v>5745</v>
      </c>
      <c r="E1513" s="32">
        <v>61059</v>
      </c>
      <c r="F1513"/>
      <c r="G1513" s="17"/>
    </row>
    <row r="1514" spans="1:7" ht="15">
      <c r="A1514" s="32">
        <v>61060</v>
      </c>
      <c r="B1514" s="32" t="s">
        <v>2364</v>
      </c>
      <c r="C1514" s="15" t="s">
        <v>2285</v>
      </c>
      <c r="D1514" s="32">
        <v>4426</v>
      </c>
      <c r="E1514" s="32">
        <v>61060</v>
      </c>
      <c r="F1514"/>
      <c r="G1514" s="17"/>
    </row>
    <row r="1515" spans="1:7" ht="15">
      <c r="A1515" s="32">
        <v>61061</v>
      </c>
      <c r="B1515" s="32" t="s">
        <v>2365</v>
      </c>
      <c r="C1515" s="15" t="s">
        <v>2285</v>
      </c>
      <c r="D1515" s="32">
        <v>6535</v>
      </c>
      <c r="E1515" s="32">
        <v>61061</v>
      </c>
      <c r="F1515"/>
      <c r="G1515" s="17"/>
    </row>
    <row r="1516" spans="1:7" ht="15">
      <c r="A1516" s="32">
        <v>61101</v>
      </c>
      <c r="B1516" s="32" t="s">
        <v>2366</v>
      </c>
      <c r="C1516" s="15" t="s">
        <v>2285</v>
      </c>
      <c r="D1516" s="32">
        <v>3362</v>
      </c>
      <c r="E1516" s="32">
        <v>61101</v>
      </c>
      <c r="F1516"/>
      <c r="G1516" s="17"/>
    </row>
    <row r="1517" spans="1:7" ht="15">
      <c r="A1517" s="32">
        <v>61105</v>
      </c>
      <c r="B1517" s="32" t="s">
        <v>2367</v>
      </c>
      <c r="C1517" s="15" t="s">
        <v>2285</v>
      </c>
      <c r="D1517" s="32">
        <v>1040</v>
      </c>
      <c r="E1517" s="32">
        <v>61105</v>
      </c>
      <c r="F1517"/>
      <c r="G1517" s="17"/>
    </row>
    <row r="1518" spans="1:7" ht="15">
      <c r="A1518" s="32">
        <v>61106</v>
      </c>
      <c r="B1518" s="32" t="s">
        <v>2368</v>
      </c>
      <c r="C1518" s="15" t="s">
        <v>2285</v>
      </c>
      <c r="D1518" s="32">
        <v>1671</v>
      </c>
      <c r="E1518" s="32">
        <v>61106</v>
      </c>
      <c r="F1518"/>
      <c r="G1518" s="17"/>
    </row>
    <row r="1519" spans="1:7" ht="15">
      <c r="A1519" s="32">
        <v>61107</v>
      </c>
      <c r="B1519" s="32" t="s">
        <v>2369</v>
      </c>
      <c r="C1519" s="15" t="s">
        <v>2285</v>
      </c>
      <c r="D1519" s="32">
        <v>1339</v>
      </c>
      <c r="E1519" s="32">
        <v>61107</v>
      </c>
      <c r="F1519"/>
      <c r="G1519" s="17"/>
    </row>
    <row r="1520" spans="1:7" ht="15">
      <c r="A1520" s="32">
        <v>61108</v>
      </c>
      <c r="B1520" s="32" t="s">
        <v>2370</v>
      </c>
      <c r="C1520" s="15" t="s">
        <v>2285</v>
      </c>
      <c r="D1520" s="32">
        <v>24561</v>
      </c>
      <c r="E1520" s="32">
        <v>61108</v>
      </c>
      <c r="F1520"/>
      <c r="G1520" s="17"/>
    </row>
    <row r="1521" spans="1:7" ht="15">
      <c r="A1521" s="32">
        <v>61109</v>
      </c>
      <c r="B1521" s="32" t="s">
        <v>2371</v>
      </c>
      <c r="C1521" s="15" t="s">
        <v>2285</v>
      </c>
      <c r="D1521" s="32">
        <v>1656</v>
      </c>
      <c r="E1521" s="32">
        <v>61109</v>
      </c>
      <c r="F1521"/>
      <c r="G1521" s="17"/>
    </row>
    <row r="1522" spans="1:7" ht="15">
      <c r="A1522" s="32">
        <v>61110</v>
      </c>
      <c r="B1522" s="32" t="s">
        <v>2372</v>
      </c>
      <c r="C1522" s="15" t="s">
        <v>2285</v>
      </c>
      <c r="D1522" s="32">
        <v>2346</v>
      </c>
      <c r="E1522" s="32">
        <v>61110</v>
      </c>
      <c r="F1522"/>
      <c r="G1522" s="17"/>
    </row>
    <row r="1523" spans="1:7" ht="15">
      <c r="A1523" s="32">
        <v>61111</v>
      </c>
      <c r="B1523" s="32" t="s">
        <v>2373</v>
      </c>
      <c r="C1523" s="15" t="s">
        <v>2285</v>
      </c>
      <c r="D1523" s="32">
        <v>1553</v>
      </c>
      <c r="E1523" s="32">
        <v>61111</v>
      </c>
      <c r="F1523"/>
      <c r="G1523" s="17"/>
    </row>
    <row r="1524" spans="1:7" ht="15">
      <c r="A1524" s="32">
        <v>61112</v>
      </c>
      <c r="B1524" s="32" t="s">
        <v>2374</v>
      </c>
      <c r="C1524" s="15" t="s">
        <v>2285</v>
      </c>
      <c r="D1524" s="32">
        <v>474</v>
      </c>
      <c r="E1524" s="32">
        <v>61112</v>
      </c>
      <c r="F1524"/>
      <c r="G1524" s="17"/>
    </row>
    <row r="1525" spans="1:7" ht="15">
      <c r="A1525" s="32">
        <v>61113</v>
      </c>
      <c r="B1525" s="32" t="s">
        <v>2375</v>
      </c>
      <c r="C1525" s="15" t="s">
        <v>2285</v>
      </c>
      <c r="D1525" s="32">
        <v>3027</v>
      </c>
      <c r="E1525" s="32">
        <v>61113</v>
      </c>
      <c r="F1525"/>
      <c r="G1525" s="17"/>
    </row>
    <row r="1526" spans="1:7" ht="15">
      <c r="A1526" s="32">
        <v>61114</v>
      </c>
      <c r="B1526" s="32" t="s">
        <v>2376</v>
      </c>
      <c r="C1526" s="15" t="s">
        <v>2285</v>
      </c>
      <c r="D1526" s="32">
        <v>2306</v>
      </c>
      <c r="E1526" s="32">
        <v>61114</v>
      </c>
      <c r="F1526"/>
      <c r="G1526" s="17"/>
    </row>
    <row r="1527" spans="1:7" ht="15">
      <c r="A1527" s="32">
        <v>61115</v>
      </c>
      <c r="B1527" s="32" t="s">
        <v>2377</v>
      </c>
      <c r="C1527" s="15" t="s">
        <v>2285</v>
      </c>
      <c r="D1527" s="32">
        <v>1816</v>
      </c>
      <c r="E1527" s="32">
        <v>61115</v>
      </c>
      <c r="F1527"/>
      <c r="G1527" s="17"/>
    </row>
    <row r="1528" spans="1:7" ht="15">
      <c r="A1528" s="32">
        <v>61116</v>
      </c>
      <c r="B1528" s="32" t="s">
        <v>2378</v>
      </c>
      <c r="C1528" s="15" t="s">
        <v>2285</v>
      </c>
      <c r="D1528" s="32">
        <v>1417</v>
      </c>
      <c r="E1528" s="32">
        <v>61116</v>
      </c>
      <c r="F1528"/>
      <c r="G1528" s="17"/>
    </row>
    <row r="1529" spans="1:7" ht="15">
      <c r="A1529" s="32">
        <v>61118</v>
      </c>
      <c r="B1529" s="32" t="s">
        <v>2379</v>
      </c>
      <c r="C1529" s="15" t="s">
        <v>2285</v>
      </c>
      <c r="D1529" s="32">
        <v>945</v>
      </c>
      <c r="E1529" s="32">
        <v>61118</v>
      </c>
      <c r="F1529"/>
      <c r="G1529" s="17"/>
    </row>
    <row r="1530" spans="1:7" ht="15">
      <c r="A1530" s="32">
        <v>61119</v>
      </c>
      <c r="B1530" s="32" t="s">
        <v>2380</v>
      </c>
      <c r="C1530" s="15" t="s">
        <v>2285</v>
      </c>
      <c r="D1530" s="32">
        <v>528</v>
      </c>
      <c r="E1530" s="32">
        <v>61119</v>
      </c>
      <c r="F1530"/>
      <c r="G1530" s="17"/>
    </row>
    <row r="1531" spans="1:7" ht="15">
      <c r="A1531" s="32">
        <v>61120</v>
      </c>
      <c r="B1531" s="32" t="s">
        <v>2381</v>
      </c>
      <c r="C1531" s="15" t="s">
        <v>2285</v>
      </c>
      <c r="D1531" s="32">
        <v>11030</v>
      </c>
      <c r="E1531" s="32">
        <v>61120</v>
      </c>
      <c r="F1531"/>
      <c r="G1531" s="17"/>
    </row>
    <row r="1532" spans="1:7" ht="15">
      <c r="A1532" s="32">
        <v>61203</v>
      </c>
      <c r="B1532" s="32" t="s">
        <v>2382</v>
      </c>
      <c r="C1532" s="15" t="s">
        <v>2285</v>
      </c>
      <c r="D1532" s="32">
        <v>2745</v>
      </c>
      <c r="E1532" s="32">
        <v>61203</v>
      </c>
      <c r="F1532"/>
      <c r="G1532" s="17"/>
    </row>
    <row r="1533" spans="1:7" ht="15">
      <c r="A1533" s="32">
        <v>61204</v>
      </c>
      <c r="B1533" s="32" t="s">
        <v>2383</v>
      </c>
      <c r="C1533" s="15" t="s">
        <v>2285</v>
      </c>
      <c r="D1533" s="32">
        <v>1913</v>
      </c>
      <c r="E1533" s="32">
        <v>61204</v>
      </c>
      <c r="F1533"/>
      <c r="G1533" s="17"/>
    </row>
    <row r="1534" spans="1:7" ht="15">
      <c r="A1534" s="32">
        <v>61205</v>
      </c>
      <c r="B1534" s="32" t="s">
        <v>2384</v>
      </c>
      <c r="C1534" s="15" t="s">
        <v>2285</v>
      </c>
      <c r="D1534" s="32">
        <v>779</v>
      </c>
      <c r="E1534" s="32">
        <v>61205</v>
      </c>
      <c r="F1534"/>
      <c r="G1534" s="17"/>
    </row>
    <row r="1535" spans="1:7" ht="15">
      <c r="A1535" s="32">
        <v>61206</v>
      </c>
      <c r="B1535" s="32" t="s">
        <v>2385</v>
      </c>
      <c r="C1535" s="15" t="s">
        <v>2285</v>
      </c>
      <c r="D1535" s="32">
        <v>1308</v>
      </c>
      <c r="E1535" s="32">
        <v>61206</v>
      </c>
      <c r="F1535"/>
      <c r="G1535" s="17"/>
    </row>
    <row r="1536" spans="1:7" ht="15">
      <c r="A1536" s="32">
        <v>61207</v>
      </c>
      <c r="B1536" s="32" t="s">
        <v>2386</v>
      </c>
      <c r="C1536" s="15" t="s">
        <v>2285</v>
      </c>
      <c r="D1536" s="32">
        <v>4988</v>
      </c>
      <c r="E1536" s="32">
        <v>61207</v>
      </c>
      <c r="F1536"/>
      <c r="G1536" s="17"/>
    </row>
    <row r="1537" spans="1:7" ht="15">
      <c r="A1537" s="32">
        <v>61213</v>
      </c>
      <c r="B1537" s="32" t="s">
        <v>2387</v>
      </c>
      <c r="C1537" s="15" t="s">
        <v>2285</v>
      </c>
      <c r="D1537" s="32">
        <v>3202</v>
      </c>
      <c r="E1537" s="32">
        <v>61213</v>
      </c>
      <c r="F1537"/>
      <c r="G1537" s="17"/>
    </row>
    <row r="1538" spans="1:7" ht="15">
      <c r="A1538" s="32">
        <v>61215</v>
      </c>
      <c r="B1538" s="32" t="s">
        <v>2388</v>
      </c>
      <c r="C1538" s="15" t="s">
        <v>2285</v>
      </c>
      <c r="D1538" s="32">
        <v>1181</v>
      </c>
      <c r="E1538" s="32">
        <v>61215</v>
      </c>
      <c r="F1538"/>
      <c r="G1538" s="17"/>
    </row>
    <row r="1539" spans="1:7" ht="15">
      <c r="A1539" s="32">
        <v>61217</v>
      </c>
      <c r="B1539" s="32" t="s">
        <v>2389</v>
      </c>
      <c r="C1539" s="15" t="s">
        <v>2285</v>
      </c>
      <c r="D1539" s="32">
        <v>2451</v>
      </c>
      <c r="E1539" s="32">
        <v>61217</v>
      </c>
      <c r="F1539"/>
      <c r="G1539" s="17"/>
    </row>
    <row r="1540" spans="1:7" ht="15">
      <c r="A1540" s="32">
        <v>61222</v>
      </c>
      <c r="B1540" s="32" t="s">
        <v>2390</v>
      </c>
      <c r="C1540" s="15" t="s">
        <v>2285</v>
      </c>
      <c r="D1540" s="32">
        <v>1684</v>
      </c>
      <c r="E1540" s="32">
        <v>61222</v>
      </c>
      <c r="F1540"/>
      <c r="G1540" s="17"/>
    </row>
    <row r="1541" spans="1:7" ht="15">
      <c r="A1541" s="32">
        <v>61236</v>
      </c>
      <c r="B1541" s="32" t="s">
        <v>2391</v>
      </c>
      <c r="C1541" s="15" t="s">
        <v>2285</v>
      </c>
      <c r="D1541" s="32">
        <v>2910</v>
      </c>
      <c r="E1541" s="32">
        <v>61236</v>
      </c>
      <c r="F1541"/>
      <c r="G1541" s="17"/>
    </row>
    <row r="1542" spans="1:7" ht="15">
      <c r="A1542" s="32">
        <v>61243</v>
      </c>
      <c r="B1542" s="32" t="s">
        <v>2392</v>
      </c>
      <c r="C1542" s="15" t="s">
        <v>2285</v>
      </c>
      <c r="D1542" s="32">
        <v>1476</v>
      </c>
      <c r="E1542" s="32">
        <v>61243</v>
      </c>
      <c r="F1542"/>
      <c r="G1542" s="17"/>
    </row>
    <row r="1543" spans="1:7" ht="15">
      <c r="A1543" s="32">
        <v>61247</v>
      </c>
      <c r="B1543" s="32" t="s">
        <v>2393</v>
      </c>
      <c r="C1543" s="15" t="s">
        <v>2285</v>
      </c>
      <c r="D1543" s="32">
        <v>3297</v>
      </c>
      <c r="E1543" s="32">
        <v>61247</v>
      </c>
      <c r="F1543"/>
      <c r="G1543" s="17"/>
    </row>
    <row r="1544" spans="1:7" ht="15">
      <c r="A1544" s="32">
        <v>61251</v>
      </c>
      <c r="B1544" s="32" t="s">
        <v>2394</v>
      </c>
      <c r="C1544" s="15" t="s">
        <v>2285</v>
      </c>
      <c r="D1544" s="32">
        <v>432</v>
      </c>
      <c r="E1544" s="32">
        <v>61251</v>
      </c>
      <c r="F1544"/>
      <c r="G1544" s="17"/>
    </row>
    <row r="1545" spans="1:7" ht="15">
      <c r="A1545" s="32">
        <v>61252</v>
      </c>
      <c r="B1545" s="32" t="s">
        <v>2395</v>
      </c>
      <c r="C1545" s="15" t="s">
        <v>2285</v>
      </c>
      <c r="D1545" s="32">
        <v>1226</v>
      </c>
      <c r="E1545" s="32">
        <v>61252</v>
      </c>
      <c r="F1545"/>
      <c r="G1545" s="17"/>
    </row>
    <row r="1546" spans="1:7" ht="15">
      <c r="A1546" s="32">
        <v>61253</v>
      </c>
      <c r="B1546" s="32" t="s">
        <v>2396</v>
      </c>
      <c r="C1546" s="15" t="s">
        <v>2285</v>
      </c>
      <c r="D1546" s="32">
        <v>4910</v>
      </c>
      <c r="E1546" s="32">
        <v>61253</v>
      </c>
      <c r="F1546"/>
      <c r="G1546" s="17"/>
    </row>
    <row r="1547" spans="1:7" ht="15">
      <c r="A1547" s="32">
        <v>61254</v>
      </c>
      <c r="B1547" s="32" t="s">
        <v>2397</v>
      </c>
      <c r="C1547" s="15" t="s">
        <v>2285</v>
      </c>
      <c r="D1547" s="32">
        <v>1322</v>
      </c>
      <c r="E1547" s="32">
        <v>61254</v>
      </c>
      <c r="F1547"/>
      <c r="G1547" s="17"/>
    </row>
    <row r="1548" spans="1:7" ht="15">
      <c r="A1548" s="32">
        <v>61255</v>
      </c>
      <c r="B1548" s="32" t="s">
        <v>2398</v>
      </c>
      <c r="C1548" s="15" t="s">
        <v>2285</v>
      </c>
      <c r="D1548" s="32">
        <v>4964</v>
      </c>
      <c r="E1548" s="32">
        <v>61255</v>
      </c>
      <c r="F1548"/>
      <c r="G1548" s="17"/>
    </row>
    <row r="1549" spans="1:7" ht="15">
      <c r="A1549" s="32">
        <v>61256</v>
      </c>
      <c r="B1549" s="32" t="s">
        <v>2399</v>
      </c>
      <c r="C1549" s="15" t="s">
        <v>2285</v>
      </c>
      <c r="D1549" s="32">
        <v>1356</v>
      </c>
      <c r="E1549" s="32">
        <v>61256</v>
      </c>
      <c r="F1549"/>
      <c r="G1549" s="17"/>
    </row>
    <row r="1550" spans="1:7" ht="15">
      <c r="A1550" s="32">
        <v>61257</v>
      </c>
      <c r="B1550" s="32" t="s">
        <v>2400</v>
      </c>
      <c r="C1550" s="15" t="s">
        <v>2285</v>
      </c>
      <c r="D1550" s="32">
        <v>4173</v>
      </c>
      <c r="E1550" s="32">
        <v>61257</v>
      </c>
      <c r="F1550"/>
      <c r="G1550" s="17"/>
    </row>
    <row r="1551" spans="1:7" ht="15">
      <c r="A1551" s="32">
        <v>61258</v>
      </c>
      <c r="B1551" s="32" t="s">
        <v>2401</v>
      </c>
      <c r="C1551" s="15" t="s">
        <v>2285</v>
      </c>
      <c r="D1551" s="32">
        <v>2474</v>
      </c>
      <c r="E1551" s="32">
        <v>61258</v>
      </c>
      <c r="F1551"/>
      <c r="G1551" s="17"/>
    </row>
    <row r="1552" spans="1:7" ht="15">
      <c r="A1552" s="32">
        <v>61259</v>
      </c>
      <c r="B1552" s="32" t="s">
        <v>2402</v>
      </c>
      <c r="C1552" s="15" t="s">
        <v>2285</v>
      </c>
      <c r="D1552" s="32">
        <v>8147</v>
      </c>
      <c r="E1552" s="32">
        <v>61259</v>
      </c>
      <c r="F1552"/>
      <c r="G1552" s="17"/>
    </row>
    <row r="1553" spans="1:7" ht="15">
      <c r="A1553" s="32">
        <v>61260</v>
      </c>
      <c r="B1553" s="32" t="s">
        <v>2403</v>
      </c>
      <c r="C1553" s="15" t="s">
        <v>2285</v>
      </c>
      <c r="D1553" s="32">
        <v>1271</v>
      </c>
      <c r="E1553" s="32">
        <v>61260</v>
      </c>
      <c r="F1553"/>
      <c r="G1553" s="17"/>
    </row>
    <row r="1554" spans="1:7" ht="15">
      <c r="A1554" s="32">
        <v>61261</v>
      </c>
      <c r="B1554" s="32" t="s">
        <v>2404</v>
      </c>
      <c r="C1554" s="15" t="s">
        <v>2285</v>
      </c>
      <c r="D1554" s="32">
        <v>1975</v>
      </c>
      <c r="E1554" s="32">
        <v>61261</v>
      </c>
      <c r="F1554"/>
      <c r="G1554" s="17"/>
    </row>
    <row r="1555" spans="1:7" ht="15">
      <c r="A1555" s="32">
        <v>61262</v>
      </c>
      <c r="B1555" s="32" t="s">
        <v>2405</v>
      </c>
      <c r="C1555" s="15" t="s">
        <v>2285</v>
      </c>
      <c r="D1555" s="32">
        <v>1891</v>
      </c>
      <c r="E1555" s="32">
        <v>61262</v>
      </c>
      <c r="F1555"/>
      <c r="G1555" s="17"/>
    </row>
    <row r="1556" spans="1:7" ht="15">
      <c r="A1556" s="32">
        <v>61263</v>
      </c>
      <c r="B1556" s="32" t="s">
        <v>2406</v>
      </c>
      <c r="C1556" s="15" t="s">
        <v>2285</v>
      </c>
      <c r="D1556" s="32">
        <v>4960</v>
      </c>
      <c r="E1556" s="32">
        <v>61263</v>
      </c>
      <c r="F1556"/>
      <c r="G1556" s="17"/>
    </row>
    <row r="1557" spans="1:7" ht="15">
      <c r="A1557" s="32">
        <v>61264</v>
      </c>
      <c r="B1557" s="32" t="s">
        <v>2407</v>
      </c>
      <c r="C1557" s="15" t="s">
        <v>2285</v>
      </c>
      <c r="D1557" s="32">
        <v>1797</v>
      </c>
      <c r="E1557" s="32">
        <v>61264</v>
      </c>
      <c r="F1557"/>
      <c r="G1557" s="17"/>
    </row>
    <row r="1558" spans="1:7" ht="15">
      <c r="A1558" s="32">
        <v>61265</v>
      </c>
      <c r="B1558" s="32" t="s">
        <v>2408</v>
      </c>
      <c r="C1558" s="15" t="s">
        <v>2285</v>
      </c>
      <c r="D1558" s="32">
        <v>6572</v>
      </c>
      <c r="E1558" s="32">
        <v>61265</v>
      </c>
      <c r="F1558"/>
      <c r="G1558" s="17"/>
    </row>
    <row r="1559" spans="1:7" ht="15">
      <c r="A1559" s="32">
        <v>61266</v>
      </c>
      <c r="B1559" s="32" t="s">
        <v>2409</v>
      </c>
      <c r="C1559" s="15" t="s">
        <v>2285</v>
      </c>
      <c r="D1559" s="32">
        <v>1461</v>
      </c>
      <c r="E1559" s="32">
        <v>61266</v>
      </c>
      <c r="F1559"/>
      <c r="G1559" s="17"/>
    </row>
    <row r="1560" spans="1:7" ht="15">
      <c r="A1560" s="32">
        <v>61267</v>
      </c>
      <c r="B1560" s="32" t="s">
        <v>2410</v>
      </c>
      <c r="C1560" s="15" t="s">
        <v>2285</v>
      </c>
      <c r="D1560" s="32">
        <v>2714</v>
      </c>
      <c r="E1560" s="32">
        <v>61267</v>
      </c>
      <c r="F1560"/>
      <c r="G1560" s="17"/>
    </row>
    <row r="1561" spans="1:7" ht="15">
      <c r="A1561" s="32">
        <v>61410</v>
      </c>
      <c r="B1561" s="32" t="s">
        <v>2411</v>
      </c>
      <c r="C1561" s="15" t="s">
        <v>2285</v>
      </c>
      <c r="D1561" s="32">
        <v>864</v>
      </c>
      <c r="E1561" s="32">
        <v>61410</v>
      </c>
      <c r="F1561"/>
      <c r="G1561" s="17"/>
    </row>
    <row r="1562" spans="1:7" ht="15">
      <c r="A1562" s="32">
        <v>61413</v>
      </c>
      <c r="B1562" s="32" t="s">
        <v>2412</v>
      </c>
      <c r="C1562" s="15" t="s">
        <v>2285</v>
      </c>
      <c r="D1562" s="32">
        <v>597</v>
      </c>
      <c r="E1562" s="32">
        <v>61413</v>
      </c>
      <c r="F1562"/>
      <c r="G1562" s="17"/>
    </row>
    <row r="1563" spans="1:7" ht="15">
      <c r="A1563" s="32">
        <v>61425</v>
      </c>
      <c r="B1563" s="32" t="s">
        <v>2413</v>
      </c>
      <c r="C1563" s="15" t="s">
        <v>2285</v>
      </c>
      <c r="D1563" s="32">
        <v>1978</v>
      </c>
      <c r="E1563" s="32">
        <v>61425</v>
      </c>
      <c r="F1563"/>
      <c r="G1563" s="17"/>
    </row>
    <row r="1564" spans="1:7" ht="15">
      <c r="A1564" s="32">
        <v>61428</v>
      </c>
      <c r="B1564" s="32" t="s">
        <v>2414</v>
      </c>
      <c r="C1564" s="15" t="s">
        <v>2285</v>
      </c>
      <c r="D1564" s="32">
        <v>865</v>
      </c>
      <c r="E1564" s="32">
        <v>61428</v>
      </c>
      <c r="F1564"/>
      <c r="G1564" s="17"/>
    </row>
    <row r="1565" spans="1:7" ht="15">
      <c r="A1565" s="32">
        <v>61437</v>
      </c>
      <c r="B1565" s="32" t="s">
        <v>2415</v>
      </c>
      <c r="C1565" s="15" t="s">
        <v>2285</v>
      </c>
      <c r="D1565" s="32">
        <v>1355</v>
      </c>
      <c r="E1565" s="32">
        <v>61437</v>
      </c>
      <c r="F1565"/>
      <c r="G1565" s="17"/>
    </row>
    <row r="1566" spans="1:7" ht="15">
      <c r="A1566" s="32">
        <v>61438</v>
      </c>
      <c r="B1566" s="32" t="s">
        <v>2416</v>
      </c>
      <c r="C1566" s="15" t="s">
        <v>2285</v>
      </c>
      <c r="D1566" s="32">
        <v>3330</v>
      </c>
      <c r="E1566" s="32">
        <v>61438</v>
      </c>
      <c r="F1566"/>
      <c r="G1566" s="17"/>
    </row>
    <row r="1567" spans="1:7" ht="15">
      <c r="A1567" s="32">
        <v>61439</v>
      </c>
      <c r="B1567" s="32" t="s">
        <v>2417</v>
      </c>
      <c r="C1567" s="15" t="s">
        <v>2285</v>
      </c>
      <c r="D1567" s="32">
        <v>4805</v>
      </c>
      <c r="E1567" s="32">
        <v>61439</v>
      </c>
      <c r="F1567"/>
      <c r="G1567" s="17"/>
    </row>
    <row r="1568" spans="1:7" ht="15">
      <c r="A1568" s="32">
        <v>61440</v>
      </c>
      <c r="B1568" s="32" t="s">
        <v>2418</v>
      </c>
      <c r="C1568" s="15" t="s">
        <v>2285</v>
      </c>
      <c r="D1568" s="32">
        <v>2917</v>
      </c>
      <c r="E1568" s="32">
        <v>61440</v>
      </c>
      <c r="F1568"/>
      <c r="G1568" s="17"/>
    </row>
    <row r="1569" spans="1:7" ht="15">
      <c r="A1569" s="32">
        <v>61441</v>
      </c>
      <c r="B1569" s="32" t="s">
        <v>2419</v>
      </c>
      <c r="C1569" s="15" t="s">
        <v>2285</v>
      </c>
      <c r="D1569" s="32">
        <v>1115</v>
      </c>
      <c r="E1569" s="32">
        <v>61441</v>
      </c>
      <c r="F1569"/>
      <c r="G1569" s="17"/>
    </row>
    <row r="1570" spans="1:7" ht="15">
      <c r="A1570" s="32">
        <v>61442</v>
      </c>
      <c r="B1570" s="32" t="s">
        <v>2420</v>
      </c>
      <c r="C1570" s="15" t="s">
        <v>2285</v>
      </c>
      <c r="D1570" s="32">
        <v>1666</v>
      </c>
      <c r="E1570" s="32">
        <v>61442</v>
      </c>
      <c r="F1570"/>
      <c r="G1570" s="17"/>
    </row>
    <row r="1571" spans="1:7" ht="15">
      <c r="A1571" s="32">
        <v>61443</v>
      </c>
      <c r="B1571" s="32" t="s">
        <v>2421</v>
      </c>
      <c r="C1571" s="15" t="s">
        <v>2285</v>
      </c>
      <c r="D1571" s="32">
        <v>1784</v>
      </c>
      <c r="E1571" s="32">
        <v>61443</v>
      </c>
      <c r="F1571"/>
      <c r="G1571" s="17"/>
    </row>
    <row r="1572" spans="1:7" ht="15">
      <c r="A1572" s="32">
        <v>61444</v>
      </c>
      <c r="B1572" s="32" t="s">
        <v>2422</v>
      </c>
      <c r="C1572" s="15" t="s">
        <v>2285</v>
      </c>
      <c r="D1572" s="32">
        <v>2117</v>
      </c>
      <c r="E1572" s="32">
        <v>61444</v>
      </c>
      <c r="F1572"/>
      <c r="G1572" s="17"/>
    </row>
    <row r="1573" spans="1:7" ht="15">
      <c r="A1573" s="32">
        <v>61445</v>
      </c>
      <c r="B1573" s="32" t="s">
        <v>2423</v>
      </c>
      <c r="C1573" s="15" t="s">
        <v>2285</v>
      </c>
      <c r="D1573" s="32">
        <v>1672</v>
      </c>
      <c r="E1573" s="32">
        <v>61445</v>
      </c>
      <c r="F1573"/>
      <c r="G1573" s="17"/>
    </row>
    <row r="1574" spans="1:7" ht="15">
      <c r="A1574" s="32">
        <v>61446</v>
      </c>
      <c r="B1574" s="32" t="s">
        <v>2424</v>
      </c>
      <c r="C1574" s="15" t="s">
        <v>2285</v>
      </c>
      <c r="D1574" s="32">
        <v>1833</v>
      </c>
      <c r="E1574" s="32">
        <v>61446</v>
      </c>
      <c r="F1574"/>
      <c r="G1574" s="17"/>
    </row>
    <row r="1575" spans="1:7" ht="15">
      <c r="A1575" s="32">
        <v>61611</v>
      </c>
      <c r="B1575" s="32" t="s">
        <v>2425</v>
      </c>
      <c r="C1575" s="15" t="s">
        <v>2285</v>
      </c>
      <c r="D1575" s="32">
        <v>2416</v>
      </c>
      <c r="E1575" s="32">
        <v>61611</v>
      </c>
      <c r="F1575"/>
      <c r="G1575" s="17"/>
    </row>
    <row r="1576" spans="1:7" ht="15">
      <c r="A1576" s="32">
        <v>61612</v>
      </c>
      <c r="B1576" s="32" t="s">
        <v>2426</v>
      </c>
      <c r="C1576" s="15" t="s">
        <v>2285</v>
      </c>
      <c r="D1576" s="32">
        <v>3232</v>
      </c>
      <c r="E1576" s="32">
        <v>61612</v>
      </c>
      <c r="F1576"/>
      <c r="G1576" s="17"/>
    </row>
    <row r="1577" spans="1:7" ht="15">
      <c r="A1577" s="32">
        <v>61615</v>
      </c>
      <c r="B1577" s="32" t="s">
        <v>2427</v>
      </c>
      <c r="C1577" s="15" t="s">
        <v>2285</v>
      </c>
      <c r="D1577" s="32">
        <v>2226</v>
      </c>
      <c r="E1577" s="32">
        <v>61615</v>
      </c>
      <c r="F1577"/>
      <c r="G1577" s="17"/>
    </row>
    <row r="1578" spans="1:7" ht="15">
      <c r="A1578" s="32">
        <v>61618</v>
      </c>
      <c r="B1578" s="32" t="s">
        <v>2428</v>
      </c>
      <c r="C1578" s="15" t="s">
        <v>2285</v>
      </c>
      <c r="D1578" s="32">
        <v>1682</v>
      </c>
      <c r="E1578" s="32">
        <v>61618</v>
      </c>
      <c r="F1578"/>
      <c r="G1578" s="17"/>
    </row>
    <row r="1579" spans="1:7" ht="15">
      <c r="A1579" s="32">
        <v>61621</v>
      </c>
      <c r="B1579" s="32" t="s">
        <v>2429</v>
      </c>
      <c r="C1579" s="15" t="s">
        <v>2285</v>
      </c>
      <c r="D1579" s="32">
        <v>790</v>
      </c>
      <c r="E1579" s="32">
        <v>61621</v>
      </c>
      <c r="F1579"/>
      <c r="G1579" s="17"/>
    </row>
    <row r="1580" spans="1:7" ht="15">
      <c r="A1580" s="32">
        <v>61624</v>
      </c>
      <c r="B1580" s="32" t="s">
        <v>2430</v>
      </c>
      <c r="C1580" s="15" t="s">
        <v>2285</v>
      </c>
      <c r="D1580" s="32">
        <v>3257</v>
      </c>
      <c r="E1580" s="32">
        <v>61624</v>
      </c>
      <c r="F1580"/>
      <c r="G1580" s="17"/>
    </row>
    <row r="1581" spans="1:7" ht="15">
      <c r="A1581" s="32">
        <v>61625</v>
      </c>
      <c r="B1581" s="32" t="s">
        <v>2431</v>
      </c>
      <c r="C1581" s="15" t="s">
        <v>2285</v>
      </c>
      <c r="D1581" s="32">
        <v>9547</v>
      </c>
      <c r="E1581" s="32">
        <v>61625</v>
      </c>
      <c r="F1581"/>
      <c r="G1581" s="17"/>
    </row>
    <row r="1582" spans="1:7" ht="15">
      <c r="A1582" s="32">
        <v>61626</v>
      </c>
      <c r="B1582" s="32" t="s">
        <v>2432</v>
      </c>
      <c r="C1582" s="15" t="s">
        <v>2285</v>
      </c>
      <c r="D1582" s="32">
        <v>5894</v>
      </c>
      <c r="E1582" s="32">
        <v>61626</v>
      </c>
      <c r="F1582"/>
      <c r="G1582" s="17"/>
    </row>
    <row r="1583" spans="1:7" ht="15">
      <c r="A1583" s="32">
        <v>61627</v>
      </c>
      <c r="B1583" s="32" t="s">
        <v>2433</v>
      </c>
      <c r="C1583" s="15" t="s">
        <v>2285</v>
      </c>
      <c r="D1583" s="32">
        <v>1640</v>
      </c>
      <c r="E1583" s="32">
        <v>61627</v>
      </c>
      <c r="F1583"/>
      <c r="G1583" s="17"/>
    </row>
    <row r="1584" spans="1:7" ht="15">
      <c r="A1584" s="32">
        <v>61628</v>
      </c>
      <c r="B1584" s="32" t="s">
        <v>2434</v>
      </c>
      <c r="C1584" s="15" t="s">
        <v>2285</v>
      </c>
      <c r="D1584" s="32">
        <v>1425</v>
      </c>
      <c r="E1584" s="32">
        <v>61628</v>
      </c>
      <c r="F1584"/>
      <c r="G1584" s="17"/>
    </row>
    <row r="1585" spans="1:7" ht="15">
      <c r="A1585" s="32">
        <v>61629</v>
      </c>
      <c r="B1585" s="32" t="s">
        <v>2435</v>
      </c>
      <c r="C1585" s="15" t="s">
        <v>2285</v>
      </c>
      <c r="D1585" s="32">
        <v>1004</v>
      </c>
      <c r="E1585" s="32">
        <v>61629</v>
      </c>
      <c r="F1585"/>
      <c r="G1585" s="17"/>
    </row>
    <row r="1586" spans="1:7" ht="15">
      <c r="A1586" s="32">
        <v>61630</v>
      </c>
      <c r="B1586" s="32" t="s">
        <v>2436</v>
      </c>
      <c r="C1586" s="15" t="s">
        <v>2285</v>
      </c>
      <c r="D1586" s="32">
        <v>1510</v>
      </c>
      <c r="E1586" s="32">
        <v>61630</v>
      </c>
      <c r="F1586"/>
      <c r="G1586" s="17"/>
    </row>
    <row r="1587" spans="1:7" ht="15">
      <c r="A1587" s="32">
        <v>61631</v>
      </c>
      <c r="B1587" s="32" t="s">
        <v>2437</v>
      </c>
      <c r="C1587" s="15" t="s">
        <v>2285</v>
      </c>
      <c r="D1587" s="32">
        <v>9489</v>
      </c>
      <c r="E1587" s="32">
        <v>61631</v>
      </c>
      <c r="F1587"/>
      <c r="G1587" s="17"/>
    </row>
    <row r="1588" spans="1:7" ht="15">
      <c r="A1588" s="32">
        <v>61632</v>
      </c>
      <c r="B1588" s="32" t="s">
        <v>2438</v>
      </c>
      <c r="C1588" s="15" t="s">
        <v>2285</v>
      </c>
      <c r="D1588" s="32">
        <v>2703</v>
      </c>
      <c r="E1588" s="32">
        <v>61632</v>
      </c>
      <c r="F1588"/>
      <c r="G1588" s="17"/>
    </row>
    <row r="1589" spans="1:7" ht="15">
      <c r="A1589" s="32">
        <v>61633</v>
      </c>
      <c r="B1589" s="32" t="s">
        <v>2439</v>
      </c>
      <c r="C1589" s="15" t="s">
        <v>2285</v>
      </c>
      <c r="D1589" s="32">
        <v>4357</v>
      </c>
      <c r="E1589" s="32">
        <v>61633</v>
      </c>
      <c r="F1589"/>
      <c r="G1589" s="17"/>
    </row>
    <row r="1590" spans="1:7" ht="15">
      <c r="A1590" s="32">
        <v>61701</v>
      </c>
      <c r="B1590" s="32" t="s">
        <v>2440</v>
      </c>
      <c r="C1590" s="15" t="s">
        <v>2285</v>
      </c>
      <c r="D1590" s="32">
        <v>2288</v>
      </c>
      <c r="E1590" s="32">
        <v>61701</v>
      </c>
      <c r="F1590"/>
      <c r="G1590" s="17"/>
    </row>
    <row r="1591" spans="1:7" ht="15">
      <c r="A1591" s="32">
        <v>61708</v>
      </c>
      <c r="B1591" s="32" t="s">
        <v>2441</v>
      </c>
      <c r="C1591" s="15" t="s">
        <v>2285</v>
      </c>
      <c r="D1591" s="32">
        <v>1493</v>
      </c>
      <c r="E1591" s="32">
        <v>61708</v>
      </c>
      <c r="F1591"/>
      <c r="G1591" s="17"/>
    </row>
    <row r="1592" spans="1:7" ht="15">
      <c r="A1592" s="32">
        <v>61710</v>
      </c>
      <c r="B1592" s="32" t="s">
        <v>2442</v>
      </c>
      <c r="C1592" s="15" t="s">
        <v>2285</v>
      </c>
      <c r="D1592" s="32">
        <v>1199</v>
      </c>
      <c r="E1592" s="32">
        <v>61710</v>
      </c>
      <c r="F1592"/>
      <c r="G1592" s="17"/>
    </row>
    <row r="1593" spans="1:7" ht="15">
      <c r="A1593" s="32">
        <v>61711</v>
      </c>
      <c r="B1593" s="32" t="s">
        <v>2443</v>
      </c>
      <c r="C1593" s="15" t="s">
        <v>2285</v>
      </c>
      <c r="D1593" s="32">
        <v>848</v>
      </c>
      <c r="E1593" s="32">
        <v>61711</v>
      </c>
      <c r="F1593"/>
      <c r="G1593" s="17"/>
    </row>
    <row r="1594" spans="1:7" ht="15">
      <c r="A1594" s="32">
        <v>61716</v>
      </c>
      <c r="B1594" s="32" t="s">
        <v>2444</v>
      </c>
      <c r="C1594" s="15" t="s">
        <v>2285</v>
      </c>
      <c r="D1594" s="32">
        <v>2997</v>
      </c>
      <c r="E1594" s="32">
        <v>61716</v>
      </c>
      <c r="F1594"/>
      <c r="G1594" s="17"/>
    </row>
    <row r="1595" spans="1:7" ht="15">
      <c r="A1595" s="32">
        <v>61719</v>
      </c>
      <c r="B1595" s="32" t="s">
        <v>2445</v>
      </c>
      <c r="C1595" s="15" t="s">
        <v>2285</v>
      </c>
      <c r="D1595" s="32">
        <v>2368</v>
      </c>
      <c r="E1595" s="32">
        <v>61719</v>
      </c>
      <c r="F1595"/>
      <c r="G1595" s="17"/>
    </row>
    <row r="1596" spans="1:7" ht="15">
      <c r="A1596" s="32">
        <v>61727</v>
      </c>
      <c r="B1596" s="32" t="s">
        <v>2446</v>
      </c>
      <c r="C1596" s="15" t="s">
        <v>2285</v>
      </c>
      <c r="D1596" s="32">
        <v>2581</v>
      </c>
      <c r="E1596" s="32">
        <v>61727</v>
      </c>
      <c r="F1596"/>
      <c r="G1596" s="17"/>
    </row>
    <row r="1597" spans="1:7" ht="15">
      <c r="A1597" s="32">
        <v>61728</v>
      </c>
      <c r="B1597" s="32" t="s">
        <v>2447</v>
      </c>
      <c r="C1597" s="15" t="s">
        <v>2285</v>
      </c>
      <c r="D1597" s="32">
        <v>666</v>
      </c>
      <c r="E1597" s="32">
        <v>61728</v>
      </c>
      <c r="F1597"/>
      <c r="G1597" s="17"/>
    </row>
    <row r="1598" spans="1:7" ht="15">
      <c r="A1598" s="32">
        <v>61729</v>
      </c>
      <c r="B1598" s="32" t="s">
        <v>2448</v>
      </c>
      <c r="C1598" s="15" t="s">
        <v>2285</v>
      </c>
      <c r="D1598" s="32">
        <v>2140</v>
      </c>
      <c r="E1598" s="32">
        <v>61729</v>
      </c>
      <c r="F1598"/>
      <c r="G1598" s="17"/>
    </row>
    <row r="1599" spans="1:7" ht="15">
      <c r="A1599" s="32">
        <v>61730</v>
      </c>
      <c r="B1599" s="32" t="s">
        <v>2449</v>
      </c>
      <c r="C1599" s="15" t="s">
        <v>2285</v>
      </c>
      <c r="D1599" s="32">
        <v>2269</v>
      </c>
      <c r="E1599" s="32">
        <v>61730</v>
      </c>
      <c r="F1599"/>
      <c r="G1599" s="17"/>
    </row>
    <row r="1600" spans="1:7" ht="15">
      <c r="A1600" s="32">
        <v>61731</v>
      </c>
      <c r="B1600" s="32" t="s">
        <v>2450</v>
      </c>
      <c r="C1600" s="15" t="s">
        <v>2285</v>
      </c>
      <c r="D1600" s="32">
        <v>1321</v>
      </c>
      <c r="E1600" s="32">
        <v>61731</v>
      </c>
      <c r="F1600"/>
      <c r="G1600" s="17"/>
    </row>
    <row r="1601" spans="1:7" ht="15">
      <c r="A1601" s="32">
        <v>61740</v>
      </c>
      <c r="B1601" s="32" t="s">
        <v>2451</v>
      </c>
      <c r="C1601" s="15" t="s">
        <v>2285</v>
      </c>
      <c r="D1601" s="32">
        <v>2049</v>
      </c>
      <c r="E1601" s="32">
        <v>61740</v>
      </c>
      <c r="F1601"/>
      <c r="G1601" s="17"/>
    </row>
    <row r="1602" spans="1:7" ht="15">
      <c r="A1602" s="32">
        <v>61741</v>
      </c>
      <c r="B1602" s="32" t="s">
        <v>2452</v>
      </c>
      <c r="C1602" s="15" t="s">
        <v>2285</v>
      </c>
      <c r="D1602" s="32">
        <v>1087</v>
      </c>
      <c r="E1602" s="32">
        <v>61741</v>
      </c>
      <c r="F1602"/>
      <c r="G1602" s="17"/>
    </row>
    <row r="1603" spans="1:7" ht="15">
      <c r="A1603" s="32">
        <v>61743</v>
      </c>
      <c r="B1603" s="32" t="s">
        <v>2453</v>
      </c>
      <c r="C1603" s="15" t="s">
        <v>2285</v>
      </c>
      <c r="D1603" s="32">
        <v>688</v>
      </c>
      <c r="E1603" s="32">
        <v>61743</v>
      </c>
      <c r="F1603"/>
      <c r="G1603" s="17"/>
    </row>
    <row r="1604" spans="1:7" ht="15">
      <c r="A1604" s="32">
        <v>61744</v>
      </c>
      <c r="B1604" s="32" t="s">
        <v>2454</v>
      </c>
      <c r="C1604" s="15" t="s">
        <v>2285</v>
      </c>
      <c r="D1604" s="32">
        <v>613</v>
      </c>
      <c r="E1604" s="32">
        <v>61744</v>
      </c>
      <c r="F1604"/>
      <c r="G1604" s="17"/>
    </row>
    <row r="1605" spans="1:7" ht="15">
      <c r="A1605" s="32">
        <v>61745</v>
      </c>
      <c r="B1605" s="32" t="s">
        <v>2455</v>
      </c>
      <c r="C1605" s="15" t="s">
        <v>2285</v>
      </c>
      <c r="D1605" s="32">
        <v>1068</v>
      </c>
      <c r="E1605" s="32">
        <v>61745</v>
      </c>
      <c r="F1605"/>
      <c r="G1605" s="17"/>
    </row>
    <row r="1606" spans="1:7" ht="15">
      <c r="A1606" s="32">
        <v>61746</v>
      </c>
      <c r="B1606" s="32" t="s">
        <v>2456</v>
      </c>
      <c r="C1606" s="15" t="s">
        <v>2285</v>
      </c>
      <c r="D1606" s="32">
        <v>4199</v>
      </c>
      <c r="E1606" s="32">
        <v>61746</v>
      </c>
      <c r="F1606"/>
      <c r="G1606" s="17"/>
    </row>
    <row r="1607" spans="1:7" ht="15">
      <c r="A1607" s="32">
        <v>61748</v>
      </c>
      <c r="B1607" s="32" t="s">
        <v>2457</v>
      </c>
      <c r="C1607" s="15" t="s">
        <v>2285</v>
      </c>
      <c r="D1607" s="32">
        <v>4491</v>
      </c>
      <c r="E1607" s="32">
        <v>61748</v>
      </c>
      <c r="F1607"/>
      <c r="G1607" s="17"/>
    </row>
    <row r="1608" spans="1:7" ht="15">
      <c r="A1608" s="32">
        <v>61750</v>
      </c>
      <c r="B1608" s="32" t="s">
        <v>2458</v>
      </c>
      <c r="C1608" s="15" t="s">
        <v>2285</v>
      </c>
      <c r="D1608" s="32">
        <v>1904</v>
      </c>
      <c r="E1608" s="32">
        <v>61750</v>
      </c>
      <c r="F1608"/>
      <c r="G1608" s="17"/>
    </row>
    <row r="1609" spans="1:7" ht="15">
      <c r="A1609" s="32">
        <v>61751</v>
      </c>
      <c r="B1609" s="32" t="s">
        <v>2459</v>
      </c>
      <c r="C1609" s="15" t="s">
        <v>2285</v>
      </c>
      <c r="D1609" s="32">
        <v>2427</v>
      </c>
      <c r="E1609" s="32">
        <v>61751</v>
      </c>
      <c r="F1609"/>
      <c r="G1609" s="17"/>
    </row>
    <row r="1610" spans="1:7" ht="15">
      <c r="A1610" s="32">
        <v>61756</v>
      </c>
      <c r="B1610" s="32" t="s">
        <v>2460</v>
      </c>
      <c r="C1610" s="15" t="s">
        <v>2285</v>
      </c>
      <c r="D1610" s="32">
        <v>3992</v>
      </c>
      <c r="E1610" s="32">
        <v>61756</v>
      </c>
      <c r="F1610"/>
      <c r="G1610" s="17"/>
    </row>
    <row r="1611" spans="1:7" ht="15">
      <c r="A1611" s="32">
        <v>61757</v>
      </c>
      <c r="B1611" s="32" t="s">
        <v>2461</v>
      </c>
      <c r="C1611" s="15" t="s">
        <v>2285</v>
      </c>
      <c r="D1611" s="32">
        <v>4941</v>
      </c>
      <c r="E1611" s="32">
        <v>61757</v>
      </c>
      <c r="F1611"/>
      <c r="G1611" s="17"/>
    </row>
    <row r="1612" spans="1:7" ht="15">
      <c r="A1612" s="32">
        <v>61758</v>
      </c>
      <c r="B1612" s="32" t="s">
        <v>2462</v>
      </c>
      <c r="C1612" s="15" t="s">
        <v>2285</v>
      </c>
      <c r="D1612" s="32">
        <v>1799</v>
      </c>
      <c r="E1612" s="32">
        <v>61758</v>
      </c>
      <c r="F1612"/>
      <c r="G1612" s="17"/>
    </row>
    <row r="1613" spans="1:7" ht="15">
      <c r="A1613" s="32">
        <v>61759</v>
      </c>
      <c r="B1613" s="32" t="s">
        <v>2463</v>
      </c>
      <c r="C1613" s="15" t="s">
        <v>2285</v>
      </c>
      <c r="D1613" s="32">
        <v>1745</v>
      </c>
      <c r="E1613" s="32">
        <v>61759</v>
      </c>
      <c r="F1613"/>
      <c r="G1613" s="17"/>
    </row>
    <row r="1614" spans="1:7" ht="15">
      <c r="A1614" s="32">
        <v>61760</v>
      </c>
      <c r="B1614" s="32" t="s">
        <v>2464</v>
      </c>
      <c r="C1614" s="15" t="s">
        <v>2285</v>
      </c>
      <c r="D1614" s="32">
        <v>11533</v>
      </c>
      <c r="E1614" s="32">
        <v>61760</v>
      </c>
      <c r="F1614"/>
      <c r="G1614" s="17"/>
    </row>
    <row r="1615" spans="1:7" ht="15">
      <c r="A1615" s="32">
        <v>61761</v>
      </c>
      <c r="B1615" s="32" t="s">
        <v>2465</v>
      </c>
      <c r="C1615" s="15" t="s">
        <v>2285</v>
      </c>
      <c r="D1615" s="32">
        <v>1641</v>
      </c>
      <c r="E1615" s="32">
        <v>61761</v>
      </c>
      <c r="F1615"/>
      <c r="G1615" s="17"/>
    </row>
    <row r="1616" spans="1:7" ht="15">
      <c r="A1616" s="32">
        <v>61762</v>
      </c>
      <c r="B1616" s="32" t="s">
        <v>2466</v>
      </c>
      <c r="C1616" s="15" t="s">
        <v>2285</v>
      </c>
      <c r="D1616" s="32">
        <v>2243</v>
      </c>
      <c r="E1616" s="32">
        <v>61762</v>
      </c>
      <c r="F1616"/>
      <c r="G1616" s="17"/>
    </row>
    <row r="1617" spans="1:7" ht="15">
      <c r="A1617" s="32">
        <v>61763</v>
      </c>
      <c r="B1617" s="32" t="s">
        <v>2467</v>
      </c>
      <c r="C1617" s="15" t="s">
        <v>2285</v>
      </c>
      <c r="D1617" s="32">
        <v>4366</v>
      </c>
      <c r="E1617" s="32">
        <v>61763</v>
      </c>
      <c r="F1617"/>
      <c r="G1617" s="17"/>
    </row>
    <row r="1618" spans="1:7" ht="15">
      <c r="A1618" s="32">
        <v>61764</v>
      </c>
      <c r="B1618" s="32" t="s">
        <v>2468</v>
      </c>
      <c r="C1618" s="15" t="s">
        <v>2285</v>
      </c>
      <c r="D1618" s="32">
        <v>3898</v>
      </c>
      <c r="E1618" s="32">
        <v>61764</v>
      </c>
      <c r="F1618"/>
      <c r="G1618" s="17"/>
    </row>
    <row r="1619" spans="1:7" ht="15">
      <c r="A1619" s="32">
        <v>61765</v>
      </c>
      <c r="B1619" s="32" t="s">
        <v>2469</v>
      </c>
      <c r="C1619" s="15" t="s">
        <v>2285</v>
      </c>
      <c r="D1619" s="32">
        <v>5681</v>
      </c>
      <c r="E1619" s="32">
        <v>61765</v>
      </c>
      <c r="F1619"/>
      <c r="G1619" s="17"/>
    </row>
    <row r="1620" spans="1:7" ht="15">
      <c r="A1620" s="32">
        <v>61766</v>
      </c>
      <c r="B1620" s="32" t="s">
        <v>2470</v>
      </c>
      <c r="C1620" s="15" t="s">
        <v>2285</v>
      </c>
      <c r="D1620" s="32">
        <v>12116</v>
      </c>
      <c r="E1620" s="32">
        <v>61766</v>
      </c>
      <c r="F1620"/>
      <c r="G1620" s="17"/>
    </row>
    <row r="1621" spans="1:7" ht="15">
      <c r="A1621" s="32">
        <v>62007</v>
      </c>
      <c r="B1621" s="32" t="s">
        <v>2471</v>
      </c>
      <c r="C1621" s="15" t="s">
        <v>2285</v>
      </c>
      <c r="D1621" s="32">
        <v>7662</v>
      </c>
      <c r="E1621" s="32">
        <v>62007</v>
      </c>
      <c r="F1621"/>
      <c r="G1621" s="17"/>
    </row>
    <row r="1622" spans="1:7" ht="15">
      <c r="A1622" s="32">
        <v>62008</v>
      </c>
      <c r="B1622" s="32" t="s">
        <v>2472</v>
      </c>
      <c r="C1622" s="15" t="s">
        <v>2285</v>
      </c>
      <c r="D1622" s="32">
        <v>1301</v>
      </c>
      <c r="E1622" s="32">
        <v>62008</v>
      </c>
      <c r="F1622"/>
      <c r="G1622" s="17"/>
    </row>
    <row r="1623" spans="1:7" ht="15">
      <c r="A1623" s="32">
        <v>62010</v>
      </c>
      <c r="B1623" s="32" t="s">
        <v>2473</v>
      </c>
      <c r="C1623" s="15" t="s">
        <v>2285</v>
      </c>
      <c r="D1623" s="32">
        <v>372</v>
      </c>
      <c r="E1623" s="32">
        <v>62010</v>
      </c>
      <c r="F1623"/>
      <c r="G1623" s="17"/>
    </row>
    <row r="1624" spans="1:7" ht="15">
      <c r="A1624" s="32">
        <v>62014</v>
      </c>
      <c r="B1624" s="32" t="s">
        <v>2474</v>
      </c>
      <c r="C1624" s="15" t="s">
        <v>2285</v>
      </c>
      <c r="D1624" s="32">
        <v>2091</v>
      </c>
      <c r="E1624" s="32">
        <v>62014</v>
      </c>
      <c r="F1624"/>
      <c r="G1624" s="17"/>
    </row>
    <row r="1625" spans="1:7" ht="15">
      <c r="A1625" s="32">
        <v>62021</v>
      </c>
      <c r="B1625" s="32" t="s">
        <v>2475</v>
      </c>
      <c r="C1625" s="15" t="s">
        <v>2285</v>
      </c>
      <c r="D1625" s="32">
        <v>426</v>
      </c>
      <c r="E1625" s="32">
        <v>62021</v>
      </c>
      <c r="F1625"/>
      <c r="G1625" s="17"/>
    </row>
    <row r="1626" spans="1:7" ht="15">
      <c r="A1626" s="32">
        <v>62026</v>
      </c>
      <c r="B1626" s="32" t="s">
        <v>2476</v>
      </c>
      <c r="C1626" s="15" t="s">
        <v>2285</v>
      </c>
      <c r="D1626" s="32">
        <v>823</v>
      </c>
      <c r="E1626" s="32">
        <v>62026</v>
      </c>
      <c r="F1626"/>
      <c r="G1626" s="17"/>
    </row>
    <row r="1627" spans="1:7" ht="15">
      <c r="A1627" s="32">
        <v>62032</v>
      </c>
      <c r="B1627" s="32" t="s">
        <v>2477</v>
      </c>
      <c r="C1627" s="15" t="s">
        <v>2285</v>
      </c>
      <c r="D1627" s="32">
        <v>1119</v>
      </c>
      <c r="E1627" s="32">
        <v>62032</v>
      </c>
      <c r="F1627"/>
      <c r="G1627" s="17"/>
    </row>
    <row r="1628" spans="1:7" ht="15">
      <c r="A1628" s="32">
        <v>62034</v>
      </c>
      <c r="B1628" s="32" t="s">
        <v>2478</v>
      </c>
      <c r="C1628" s="15" t="s">
        <v>2285</v>
      </c>
      <c r="D1628" s="32">
        <v>1326</v>
      </c>
      <c r="E1628" s="32">
        <v>62034</v>
      </c>
      <c r="F1628"/>
      <c r="G1628" s="17"/>
    </row>
    <row r="1629" spans="1:7" ht="15">
      <c r="A1629" s="32">
        <v>62036</v>
      </c>
      <c r="B1629" s="32" t="s">
        <v>2479</v>
      </c>
      <c r="C1629" s="15" t="s">
        <v>2285</v>
      </c>
      <c r="D1629" s="32">
        <v>1274</v>
      </c>
      <c r="E1629" s="32">
        <v>62036</v>
      </c>
      <c r="F1629"/>
      <c r="G1629" s="17"/>
    </row>
    <row r="1630" spans="1:7" ht="15">
      <c r="A1630" s="32">
        <v>62038</v>
      </c>
      <c r="B1630" s="32" t="s">
        <v>2480</v>
      </c>
      <c r="C1630" s="15" t="s">
        <v>2285</v>
      </c>
      <c r="D1630" s="32">
        <v>6993</v>
      </c>
      <c r="E1630" s="32">
        <v>62038</v>
      </c>
      <c r="F1630"/>
      <c r="G1630" s="17"/>
    </row>
    <row r="1631" spans="1:7" ht="15">
      <c r="A1631" s="32">
        <v>62039</v>
      </c>
      <c r="B1631" s="32" t="s">
        <v>2481</v>
      </c>
      <c r="C1631" s="15" t="s">
        <v>2285</v>
      </c>
      <c r="D1631" s="32">
        <v>1820</v>
      </c>
      <c r="E1631" s="32">
        <v>62039</v>
      </c>
      <c r="F1631"/>
      <c r="G1631" s="17"/>
    </row>
    <row r="1632" spans="1:7" ht="15">
      <c r="A1632" s="32">
        <v>62040</v>
      </c>
      <c r="B1632" s="32" t="s">
        <v>2482</v>
      </c>
      <c r="C1632" s="15" t="s">
        <v>2285</v>
      </c>
      <c r="D1632" s="32">
        <v>9607</v>
      </c>
      <c r="E1632" s="32">
        <v>62040</v>
      </c>
      <c r="F1632"/>
      <c r="G1632" s="17"/>
    </row>
    <row r="1633" spans="1:7" ht="15">
      <c r="A1633" s="32">
        <v>62041</v>
      </c>
      <c r="B1633" s="32" t="s">
        <v>2483</v>
      </c>
      <c r="C1633" s="15" t="s">
        <v>2285</v>
      </c>
      <c r="D1633" s="32">
        <v>12870</v>
      </c>
      <c r="E1633" s="32">
        <v>62041</v>
      </c>
      <c r="F1633"/>
      <c r="G1633" s="17"/>
    </row>
    <row r="1634" spans="1:7" ht="15">
      <c r="A1634" s="32">
        <v>62042</v>
      </c>
      <c r="B1634" s="32" t="s">
        <v>2484</v>
      </c>
      <c r="C1634" s="15" t="s">
        <v>2285</v>
      </c>
      <c r="D1634" s="32">
        <v>3788</v>
      </c>
      <c r="E1634" s="32">
        <v>62042</v>
      </c>
      <c r="F1634"/>
      <c r="G1634" s="17"/>
    </row>
    <row r="1635" spans="1:7" ht="15">
      <c r="A1635" s="32">
        <v>62043</v>
      </c>
      <c r="B1635" s="32" t="s">
        <v>2485</v>
      </c>
      <c r="C1635" s="15" t="s">
        <v>2285</v>
      </c>
      <c r="D1635" s="32">
        <v>2762</v>
      </c>
      <c r="E1635" s="32">
        <v>62043</v>
      </c>
      <c r="F1635"/>
      <c r="G1635" s="17"/>
    </row>
    <row r="1636" spans="1:7" ht="15">
      <c r="A1636" s="32">
        <v>62044</v>
      </c>
      <c r="B1636" s="32" t="s">
        <v>2486</v>
      </c>
      <c r="C1636" s="15" t="s">
        <v>2285</v>
      </c>
      <c r="D1636" s="32">
        <v>2515</v>
      </c>
      <c r="E1636" s="32">
        <v>62044</v>
      </c>
      <c r="F1636"/>
      <c r="G1636" s="17"/>
    </row>
    <row r="1637" spans="1:7" ht="15">
      <c r="A1637" s="32">
        <v>62045</v>
      </c>
      <c r="B1637" s="32" t="s">
        <v>2487</v>
      </c>
      <c r="C1637" s="15" t="s">
        <v>2285</v>
      </c>
      <c r="D1637" s="32">
        <v>1995</v>
      </c>
      <c r="E1637" s="32">
        <v>62045</v>
      </c>
      <c r="F1637"/>
      <c r="G1637" s="17"/>
    </row>
    <row r="1638" spans="1:7" ht="15">
      <c r="A1638" s="32">
        <v>62046</v>
      </c>
      <c r="B1638" s="32" t="s">
        <v>2488</v>
      </c>
      <c r="C1638" s="15" t="s">
        <v>2285</v>
      </c>
      <c r="D1638" s="32">
        <v>2666</v>
      </c>
      <c r="E1638" s="32">
        <v>62046</v>
      </c>
      <c r="F1638"/>
      <c r="G1638" s="17"/>
    </row>
    <row r="1639" spans="1:7" ht="15">
      <c r="A1639" s="32">
        <v>62047</v>
      </c>
      <c r="B1639" s="32" t="s">
        <v>2489</v>
      </c>
      <c r="C1639" s="15" t="s">
        <v>2285</v>
      </c>
      <c r="D1639" s="32">
        <v>5351</v>
      </c>
      <c r="E1639" s="32">
        <v>62047</v>
      </c>
      <c r="F1639"/>
      <c r="G1639" s="17"/>
    </row>
    <row r="1640" spans="1:7" ht="15">
      <c r="A1640" s="32">
        <v>62048</v>
      </c>
      <c r="B1640" s="32" t="s">
        <v>2490</v>
      </c>
      <c r="C1640" s="15" t="s">
        <v>2285</v>
      </c>
      <c r="D1640" s="32">
        <v>4755</v>
      </c>
      <c r="E1640" s="32">
        <v>62048</v>
      </c>
      <c r="F1640"/>
      <c r="G1640" s="17"/>
    </row>
    <row r="1641" spans="1:7" ht="15">
      <c r="A1641" s="32">
        <v>62105</v>
      </c>
      <c r="B1641" s="32" t="s">
        <v>2491</v>
      </c>
      <c r="C1641" s="15" t="s">
        <v>2285</v>
      </c>
      <c r="D1641" s="32">
        <v>1561</v>
      </c>
      <c r="E1641" s="32">
        <v>62105</v>
      </c>
      <c r="F1641"/>
      <c r="G1641" s="17"/>
    </row>
    <row r="1642" spans="1:7" ht="15">
      <c r="A1642" s="32">
        <v>62115</v>
      </c>
      <c r="B1642" s="32" t="s">
        <v>2492</v>
      </c>
      <c r="C1642" s="15" t="s">
        <v>2285</v>
      </c>
      <c r="D1642" s="32">
        <v>5438</v>
      </c>
      <c r="E1642" s="32">
        <v>62115</v>
      </c>
      <c r="F1642"/>
      <c r="G1642" s="17"/>
    </row>
    <row r="1643" spans="1:7" ht="15">
      <c r="A1643" s="32">
        <v>62116</v>
      </c>
      <c r="B1643" s="32" t="s">
        <v>2493</v>
      </c>
      <c r="C1643" s="15" t="s">
        <v>2285</v>
      </c>
      <c r="D1643" s="32">
        <v>3902</v>
      </c>
      <c r="E1643" s="32">
        <v>62116</v>
      </c>
      <c r="F1643"/>
      <c r="G1643" s="17"/>
    </row>
    <row r="1644" spans="1:7" ht="15">
      <c r="A1644" s="32">
        <v>62125</v>
      </c>
      <c r="B1644" s="32" t="s">
        <v>2494</v>
      </c>
      <c r="C1644" s="15" t="s">
        <v>2285</v>
      </c>
      <c r="D1644" s="32">
        <v>2572</v>
      </c>
      <c r="E1644" s="32">
        <v>62125</v>
      </c>
      <c r="F1644"/>
      <c r="G1644" s="17"/>
    </row>
    <row r="1645" spans="1:7" ht="15">
      <c r="A1645" s="32">
        <v>62128</v>
      </c>
      <c r="B1645" s="32" t="s">
        <v>2495</v>
      </c>
      <c r="C1645" s="15" t="s">
        <v>2285</v>
      </c>
      <c r="D1645" s="32">
        <v>3766</v>
      </c>
      <c r="E1645" s="32">
        <v>62128</v>
      </c>
      <c r="F1645"/>
      <c r="G1645" s="17"/>
    </row>
    <row r="1646" spans="1:7" ht="15">
      <c r="A1646" s="32">
        <v>62131</v>
      </c>
      <c r="B1646" s="32" t="s">
        <v>2496</v>
      </c>
      <c r="C1646" s="15" t="s">
        <v>2285</v>
      </c>
      <c r="D1646" s="32">
        <v>1424</v>
      </c>
      <c r="E1646" s="32">
        <v>62131</v>
      </c>
      <c r="F1646"/>
      <c r="G1646" s="17"/>
    </row>
    <row r="1647" spans="1:7" ht="15">
      <c r="A1647" s="32">
        <v>62132</v>
      </c>
      <c r="B1647" s="32" t="s">
        <v>2497</v>
      </c>
      <c r="C1647" s="15" t="s">
        <v>2285</v>
      </c>
      <c r="D1647" s="32">
        <v>1769</v>
      </c>
      <c r="E1647" s="32">
        <v>62132</v>
      </c>
      <c r="F1647"/>
      <c r="G1647" s="17"/>
    </row>
    <row r="1648" spans="1:7" ht="15">
      <c r="A1648" s="32">
        <v>62135</v>
      </c>
      <c r="B1648" s="32" t="s">
        <v>2498</v>
      </c>
      <c r="C1648" s="15" t="s">
        <v>2285</v>
      </c>
      <c r="D1648" s="32">
        <v>1553</v>
      </c>
      <c r="E1648" s="32">
        <v>62135</v>
      </c>
      <c r="F1648"/>
      <c r="G1648" s="17"/>
    </row>
    <row r="1649" spans="1:7" ht="15">
      <c r="A1649" s="32">
        <v>62138</v>
      </c>
      <c r="B1649" s="32" t="s">
        <v>2499</v>
      </c>
      <c r="C1649" s="15" t="s">
        <v>2285</v>
      </c>
      <c r="D1649" s="32">
        <v>2445</v>
      </c>
      <c r="E1649" s="32">
        <v>62138</v>
      </c>
      <c r="F1649"/>
      <c r="G1649" s="17"/>
    </row>
    <row r="1650" spans="1:7" ht="15">
      <c r="A1650" s="32">
        <v>62139</v>
      </c>
      <c r="B1650" s="32" t="s">
        <v>2500</v>
      </c>
      <c r="C1650" s="15" t="s">
        <v>2285</v>
      </c>
      <c r="D1650" s="32">
        <v>15735</v>
      </c>
      <c r="E1650" s="32">
        <v>62139</v>
      </c>
      <c r="F1650"/>
      <c r="G1650" s="17"/>
    </row>
    <row r="1651" spans="1:7" ht="15">
      <c r="A1651" s="32">
        <v>62140</v>
      </c>
      <c r="B1651" s="32" t="s">
        <v>2501</v>
      </c>
      <c r="C1651" s="15" t="s">
        <v>2285</v>
      </c>
      <c r="D1651" s="32">
        <v>21907</v>
      </c>
      <c r="E1651" s="32">
        <v>62140</v>
      </c>
      <c r="F1651"/>
      <c r="G1651" s="17"/>
    </row>
    <row r="1652" spans="1:7" ht="15">
      <c r="A1652" s="32">
        <v>62141</v>
      </c>
      <c r="B1652" s="32" t="s">
        <v>2502</v>
      </c>
      <c r="C1652" s="15" t="s">
        <v>2285</v>
      </c>
      <c r="D1652" s="32">
        <v>8149</v>
      </c>
      <c r="E1652" s="32">
        <v>62141</v>
      </c>
      <c r="F1652"/>
      <c r="G1652" s="17"/>
    </row>
    <row r="1653" spans="1:7" ht="15">
      <c r="A1653" s="32">
        <v>62142</v>
      </c>
      <c r="B1653" s="32" t="s">
        <v>2503</v>
      </c>
      <c r="C1653" s="15" t="s">
        <v>2285</v>
      </c>
      <c r="D1653" s="32">
        <v>3547</v>
      </c>
      <c r="E1653" s="32">
        <v>62142</v>
      </c>
      <c r="F1653"/>
      <c r="G1653" s="17"/>
    </row>
    <row r="1654" spans="1:7" ht="15">
      <c r="A1654" s="32">
        <v>62143</v>
      </c>
      <c r="B1654" s="32" t="s">
        <v>2504</v>
      </c>
      <c r="C1654" s="15" t="s">
        <v>2285</v>
      </c>
      <c r="D1654" s="32">
        <v>7819</v>
      </c>
      <c r="E1654" s="32">
        <v>62143</v>
      </c>
      <c r="F1654"/>
      <c r="G1654" s="17"/>
    </row>
    <row r="1655" spans="1:7" ht="15">
      <c r="A1655" s="32">
        <v>62144</v>
      </c>
      <c r="B1655" s="32" t="s">
        <v>2505</v>
      </c>
      <c r="C1655" s="15" t="s">
        <v>2285</v>
      </c>
      <c r="D1655" s="32">
        <v>2249</v>
      </c>
      <c r="E1655" s="32">
        <v>62144</v>
      </c>
      <c r="F1655"/>
      <c r="G1655" s="17"/>
    </row>
    <row r="1656" spans="1:7" ht="15">
      <c r="A1656" s="32">
        <v>62145</v>
      </c>
      <c r="B1656" s="32" t="s">
        <v>2506</v>
      </c>
      <c r="C1656" s="15" t="s">
        <v>2285</v>
      </c>
      <c r="D1656" s="32">
        <v>6412</v>
      </c>
      <c r="E1656" s="32">
        <v>62145</v>
      </c>
      <c r="F1656"/>
      <c r="G1656" s="17"/>
    </row>
    <row r="1657" spans="1:7" ht="15">
      <c r="A1657" s="32">
        <v>62146</v>
      </c>
      <c r="B1657" s="32" t="s">
        <v>2507</v>
      </c>
      <c r="C1657" s="15" t="s">
        <v>2285</v>
      </c>
      <c r="D1657" s="32">
        <v>2879</v>
      </c>
      <c r="E1657" s="32">
        <v>62146</v>
      </c>
      <c r="F1657"/>
      <c r="G1657" s="17"/>
    </row>
    <row r="1658" spans="1:7" ht="15">
      <c r="A1658" s="32">
        <v>62147</v>
      </c>
      <c r="B1658" s="32" t="s">
        <v>2508</v>
      </c>
      <c r="C1658" s="15" t="s">
        <v>2285</v>
      </c>
      <c r="D1658" s="32">
        <v>2159</v>
      </c>
      <c r="E1658" s="32">
        <v>62147</v>
      </c>
      <c r="F1658"/>
      <c r="G1658" s="17"/>
    </row>
    <row r="1659" spans="1:7" ht="15">
      <c r="A1659" s="32">
        <v>62148</v>
      </c>
      <c r="B1659" s="32" t="s">
        <v>2509</v>
      </c>
      <c r="C1659" s="15" t="s">
        <v>2285</v>
      </c>
      <c r="D1659" s="32">
        <v>1791</v>
      </c>
      <c r="E1659" s="32">
        <v>62148</v>
      </c>
      <c r="F1659"/>
      <c r="G1659" s="17"/>
    </row>
    <row r="1660" spans="1:7" ht="15">
      <c r="A1660" s="32">
        <v>62202</v>
      </c>
      <c r="B1660" s="32" t="s">
        <v>2510</v>
      </c>
      <c r="C1660" s="15" t="s">
        <v>2285</v>
      </c>
      <c r="D1660" s="32">
        <v>1672</v>
      </c>
      <c r="E1660" s="32">
        <v>62202</v>
      </c>
      <c r="F1660"/>
      <c r="G1660" s="17"/>
    </row>
    <row r="1661" spans="1:7" ht="15">
      <c r="A1661" s="32">
        <v>62205</v>
      </c>
      <c r="B1661" s="32" t="s">
        <v>2511</v>
      </c>
      <c r="C1661" s="15" t="s">
        <v>2285</v>
      </c>
      <c r="D1661" s="32">
        <v>2195</v>
      </c>
      <c r="E1661" s="32">
        <v>62205</v>
      </c>
      <c r="F1661"/>
      <c r="G1661" s="17"/>
    </row>
    <row r="1662" spans="1:7" ht="15">
      <c r="A1662" s="32">
        <v>62206</v>
      </c>
      <c r="B1662" s="32" t="s">
        <v>2512</v>
      </c>
      <c r="C1662" s="15" t="s">
        <v>2285</v>
      </c>
      <c r="D1662" s="32">
        <v>1087</v>
      </c>
      <c r="E1662" s="32">
        <v>62206</v>
      </c>
      <c r="F1662"/>
      <c r="G1662" s="17"/>
    </row>
    <row r="1663" spans="1:7" ht="15">
      <c r="A1663" s="32">
        <v>62209</v>
      </c>
      <c r="B1663" s="32" t="s">
        <v>2513</v>
      </c>
      <c r="C1663" s="15" t="s">
        <v>2285</v>
      </c>
      <c r="D1663" s="32">
        <v>1304</v>
      </c>
      <c r="E1663" s="32">
        <v>62209</v>
      </c>
      <c r="F1663"/>
      <c r="G1663" s="17"/>
    </row>
    <row r="1664" spans="1:7" ht="15">
      <c r="A1664" s="32">
        <v>62211</v>
      </c>
      <c r="B1664" s="32" t="s">
        <v>2514</v>
      </c>
      <c r="C1664" s="15" t="s">
        <v>2285</v>
      </c>
      <c r="D1664" s="32">
        <v>2677</v>
      </c>
      <c r="E1664" s="32">
        <v>62211</v>
      </c>
      <c r="F1664"/>
      <c r="G1664" s="17"/>
    </row>
    <row r="1665" spans="1:7" ht="15">
      <c r="A1665" s="32">
        <v>62214</v>
      </c>
      <c r="B1665" s="32" t="s">
        <v>2515</v>
      </c>
      <c r="C1665" s="15" t="s">
        <v>2285</v>
      </c>
      <c r="D1665" s="32">
        <v>1856</v>
      </c>
      <c r="E1665" s="32">
        <v>62214</v>
      </c>
      <c r="F1665"/>
      <c r="G1665" s="17"/>
    </row>
    <row r="1666" spans="1:7" ht="15">
      <c r="A1666" s="32">
        <v>62216</v>
      </c>
      <c r="B1666" s="32" t="s">
        <v>2516</v>
      </c>
      <c r="C1666" s="15" t="s">
        <v>2285</v>
      </c>
      <c r="D1666" s="32">
        <v>1297</v>
      </c>
      <c r="E1666" s="32">
        <v>62216</v>
      </c>
      <c r="F1666"/>
      <c r="G1666" s="17"/>
    </row>
    <row r="1667" spans="1:7" ht="15">
      <c r="A1667" s="32">
        <v>62219</v>
      </c>
      <c r="B1667" s="32" t="s">
        <v>771</v>
      </c>
      <c r="C1667" s="15" t="s">
        <v>2285</v>
      </c>
      <c r="D1667" s="32">
        <v>6725</v>
      </c>
      <c r="E1667" s="32">
        <v>62219</v>
      </c>
      <c r="F1667"/>
      <c r="G1667" s="17"/>
    </row>
    <row r="1668" spans="1:7" ht="15">
      <c r="A1668" s="32">
        <v>62220</v>
      </c>
      <c r="B1668" s="32" t="s">
        <v>2517</v>
      </c>
      <c r="C1668" s="15" t="s">
        <v>2285</v>
      </c>
      <c r="D1668" s="32">
        <v>2216</v>
      </c>
      <c r="E1668" s="32">
        <v>62220</v>
      </c>
      <c r="F1668"/>
      <c r="G1668" s="17"/>
    </row>
    <row r="1669" spans="1:7" ht="15">
      <c r="A1669" s="32">
        <v>62226</v>
      </c>
      <c r="B1669" s="32" t="s">
        <v>2518</v>
      </c>
      <c r="C1669" s="15" t="s">
        <v>2285</v>
      </c>
      <c r="D1669" s="32">
        <v>1451</v>
      </c>
      <c r="E1669" s="32">
        <v>62226</v>
      </c>
      <c r="F1669"/>
      <c r="G1669" s="17"/>
    </row>
    <row r="1670" spans="1:7" ht="15">
      <c r="A1670" s="32">
        <v>62232</v>
      </c>
      <c r="B1670" s="32" t="s">
        <v>2519</v>
      </c>
      <c r="C1670" s="15" t="s">
        <v>2285</v>
      </c>
      <c r="D1670" s="32">
        <v>1612</v>
      </c>
      <c r="E1670" s="32">
        <v>62232</v>
      </c>
      <c r="F1670"/>
      <c r="G1670" s="17"/>
    </row>
    <row r="1671" spans="1:7" ht="15">
      <c r="A1671" s="32">
        <v>62233</v>
      </c>
      <c r="B1671" s="32" t="s">
        <v>2520</v>
      </c>
      <c r="C1671" s="15" t="s">
        <v>2285</v>
      </c>
      <c r="D1671" s="32">
        <v>3081</v>
      </c>
      <c r="E1671" s="32">
        <v>62233</v>
      </c>
      <c r="F1671"/>
      <c r="G1671" s="17"/>
    </row>
    <row r="1672" spans="1:7" ht="15">
      <c r="A1672" s="32">
        <v>62235</v>
      </c>
      <c r="B1672" s="32" t="s">
        <v>2521</v>
      </c>
      <c r="C1672" s="15" t="s">
        <v>2285</v>
      </c>
      <c r="D1672" s="32">
        <v>1967</v>
      </c>
      <c r="E1672" s="32">
        <v>62235</v>
      </c>
      <c r="F1672"/>
      <c r="G1672" s="17"/>
    </row>
    <row r="1673" spans="1:7" ht="15">
      <c r="A1673" s="32">
        <v>62242</v>
      </c>
      <c r="B1673" s="32" t="s">
        <v>2522</v>
      </c>
      <c r="C1673" s="15" t="s">
        <v>2285</v>
      </c>
      <c r="D1673" s="32">
        <v>1021</v>
      </c>
      <c r="E1673" s="32">
        <v>62242</v>
      </c>
      <c r="F1673"/>
      <c r="G1673" s="17"/>
    </row>
    <row r="1674" spans="1:7" ht="15">
      <c r="A1674" s="32">
        <v>62244</v>
      </c>
      <c r="B1674" s="32" t="s">
        <v>2523</v>
      </c>
      <c r="C1674" s="15" t="s">
        <v>2285</v>
      </c>
      <c r="D1674" s="32">
        <v>2321</v>
      </c>
      <c r="E1674" s="32">
        <v>62244</v>
      </c>
      <c r="F1674"/>
      <c r="G1674" s="17"/>
    </row>
    <row r="1675" spans="1:7" ht="15">
      <c r="A1675" s="32">
        <v>62245</v>
      </c>
      <c r="B1675" s="32" t="s">
        <v>2524</v>
      </c>
      <c r="C1675" s="15" t="s">
        <v>2285</v>
      </c>
      <c r="D1675" s="32">
        <v>1416</v>
      </c>
      <c r="E1675" s="32">
        <v>62245</v>
      </c>
      <c r="F1675"/>
      <c r="G1675" s="17"/>
    </row>
    <row r="1676" spans="1:7" ht="15">
      <c r="A1676" s="32">
        <v>62247</v>
      </c>
      <c r="B1676" s="32" t="s">
        <v>2525</v>
      </c>
      <c r="C1676" s="15" t="s">
        <v>2285</v>
      </c>
      <c r="D1676" s="32">
        <v>1342</v>
      </c>
      <c r="E1676" s="32">
        <v>62247</v>
      </c>
      <c r="F1676"/>
      <c r="G1676" s="17"/>
    </row>
    <row r="1677" spans="1:7" ht="15">
      <c r="A1677" s="32">
        <v>62256</v>
      </c>
      <c r="B1677" s="32" t="s">
        <v>2526</v>
      </c>
      <c r="C1677" s="15" t="s">
        <v>2285</v>
      </c>
      <c r="D1677" s="32">
        <v>2224</v>
      </c>
      <c r="E1677" s="32">
        <v>62256</v>
      </c>
      <c r="F1677"/>
      <c r="G1677" s="17"/>
    </row>
    <row r="1678" spans="1:7" ht="15">
      <c r="A1678" s="32">
        <v>62262</v>
      </c>
      <c r="B1678" s="32" t="s">
        <v>2527</v>
      </c>
      <c r="C1678" s="15" t="s">
        <v>2285</v>
      </c>
      <c r="D1678" s="32">
        <v>1370</v>
      </c>
      <c r="E1678" s="32">
        <v>62262</v>
      </c>
      <c r="F1678"/>
      <c r="G1678" s="17"/>
    </row>
    <row r="1679" spans="1:7" ht="15">
      <c r="A1679" s="32">
        <v>62264</v>
      </c>
      <c r="B1679" s="32" t="s">
        <v>2528</v>
      </c>
      <c r="C1679" s="15" t="s">
        <v>2285</v>
      </c>
      <c r="D1679" s="32">
        <v>3978</v>
      </c>
      <c r="E1679" s="32">
        <v>62264</v>
      </c>
      <c r="F1679"/>
      <c r="G1679" s="17"/>
    </row>
    <row r="1680" spans="1:7" ht="15">
      <c r="A1680" s="32">
        <v>62265</v>
      </c>
      <c r="B1680" s="32" t="s">
        <v>2529</v>
      </c>
      <c r="C1680" s="15" t="s">
        <v>2285</v>
      </c>
      <c r="D1680" s="32">
        <v>2005</v>
      </c>
      <c r="E1680" s="32">
        <v>62265</v>
      </c>
      <c r="F1680"/>
      <c r="G1680" s="17"/>
    </row>
    <row r="1681" spans="1:7" ht="15">
      <c r="A1681" s="32">
        <v>62266</v>
      </c>
      <c r="B1681" s="32" t="s">
        <v>2530</v>
      </c>
      <c r="C1681" s="15" t="s">
        <v>2285</v>
      </c>
      <c r="D1681" s="32">
        <v>2324</v>
      </c>
      <c r="E1681" s="32">
        <v>62266</v>
      </c>
      <c r="F1681"/>
      <c r="G1681" s="17"/>
    </row>
    <row r="1682" spans="1:7" ht="15">
      <c r="A1682" s="32">
        <v>62268</v>
      </c>
      <c r="B1682" s="32" t="s">
        <v>2532</v>
      </c>
      <c r="C1682" s="15" t="s">
        <v>2285</v>
      </c>
      <c r="D1682" s="32">
        <v>3247</v>
      </c>
      <c r="E1682" s="32">
        <v>62268</v>
      </c>
      <c r="F1682"/>
      <c r="G1682" s="17"/>
    </row>
    <row r="1683" spans="1:7" ht="15">
      <c r="A1683" s="32">
        <v>62269</v>
      </c>
      <c r="B1683" s="32" t="s">
        <v>2533</v>
      </c>
      <c r="C1683" s="15" t="s">
        <v>2285</v>
      </c>
      <c r="D1683" s="32">
        <v>2103</v>
      </c>
      <c r="E1683" s="32">
        <v>62269</v>
      </c>
      <c r="F1683"/>
      <c r="G1683" s="17"/>
    </row>
    <row r="1684" spans="1:7" ht="15">
      <c r="A1684" s="32">
        <v>62270</v>
      </c>
      <c r="B1684" s="32" t="s">
        <v>2534</v>
      </c>
      <c r="C1684" s="15" t="s">
        <v>2285</v>
      </c>
      <c r="D1684" s="32">
        <v>2119</v>
      </c>
      <c r="E1684" s="32">
        <v>62270</v>
      </c>
      <c r="F1684"/>
      <c r="G1684" s="17"/>
    </row>
    <row r="1685" spans="1:7" ht="15">
      <c r="A1685" s="32">
        <v>62271</v>
      </c>
      <c r="B1685" s="32" t="s">
        <v>2535</v>
      </c>
      <c r="C1685" s="15" t="s">
        <v>2285</v>
      </c>
      <c r="D1685" s="32">
        <v>3842</v>
      </c>
      <c r="E1685" s="32">
        <v>62271</v>
      </c>
      <c r="F1685"/>
      <c r="G1685" s="17"/>
    </row>
    <row r="1686" spans="1:7" ht="15">
      <c r="A1686" s="32">
        <v>62272</v>
      </c>
      <c r="B1686" s="32" t="s">
        <v>2536</v>
      </c>
      <c r="C1686" s="15" t="s">
        <v>2285</v>
      </c>
      <c r="D1686" s="32">
        <v>3030</v>
      </c>
      <c r="E1686" s="32">
        <v>62272</v>
      </c>
      <c r="F1686"/>
      <c r="G1686" s="17"/>
    </row>
    <row r="1687" spans="1:7" ht="15">
      <c r="A1687" s="32">
        <v>62273</v>
      </c>
      <c r="B1687" s="32" t="s">
        <v>2537</v>
      </c>
      <c r="C1687" s="15" t="s">
        <v>2285</v>
      </c>
      <c r="D1687" s="32">
        <v>1823</v>
      </c>
      <c r="E1687" s="32">
        <v>62273</v>
      </c>
      <c r="F1687"/>
      <c r="G1687" s="17"/>
    </row>
    <row r="1688" spans="1:7" ht="15">
      <c r="A1688" s="32">
        <v>62274</v>
      </c>
      <c r="B1688" s="32" t="s">
        <v>2538</v>
      </c>
      <c r="C1688" s="15" t="s">
        <v>2285</v>
      </c>
      <c r="D1688" s="32">
        <v>1511</v>
      </c>
      <c r="E1688" s="32">
        <v>62274</v>
      </c>
      <c r="F1688"/>
      <c r="G1688" s="17"/>
    </row>
    <row r="1689" spans="1:7" ht="15">
      <c r="A1689" s="32">
        <v>62275</v>
      </c>
      <c r="B1689" s="32" t="s">
        <v>2539</v>
      </c>
      <c r="C1689" s="15" t="s">
        <v>2285</v>
      </c>
      <c r="D1689" s="32">
        <v>5890</v>
      </c>
      <c r="E1689" s="32">
        <v>62275</v>
      </c>
      <c r="F1689"/>
      <c r="G1689" s="17"/>
    </row>
    <row r="1690" spans="1:7" ht="15">
      <c r="A1690" s="32">
        <v>62276</v>
      </c>
      <c r="B1690" s="32" t="s">
        <v>2540</v>
      </c>
      <c r="C1690" s="15" t="s">
        <v>2285</v>
      </c>
      <c r="D1690" s="32">
        <v>1397</v>
      </c>
      <c r="E1690" s="32">
        <v>62276</v>
      </c>
      <c r="F1690"/>
      <c r="G1690" s="17"/>
    </row>
    <row r="1691" spans="1:7" ht="15">
      <c r="A1691" s="32">
        <v>62277</v>
      </c>
      <c r="B1691" s="32" t="s">
        <v>2541</v>
      </c>
      <c r="C1691" s="15" t="s">
        <v>2285</v>
      </c>
      <c r="D1691" s="32">
        <v>2611</v>
      </c>
      <c r="E1691" s="32">
        <v>62277</v>
      </c>
      <c r="F1691"/>
      <c r="G1691" s="17"/>
    </row>
    <row r="1692" spans="1:7" ht="15">
      <c r="A1692" s="32">
        <v>62278</v>
      </c>
      <c r="B1692" s="32" t="s">
        <v>2542</v>
      </c>
      <c r="C1692" s="15" t="s">
        <v>2285</v>
      </c>
      <c r="D1692" s="32">
        <v>4591</v>
      </c>
      <c r="E1692" s="32">
        <v>62278</v>
      </c>
      <c r="F1692"/>
      <c r="G1692" s="17"/>
    </row>
    <row r="1693" spans="1:7" ht="15">
      <c r="A1693" s="32">
        <v>62279</v>
      </c>
      <c r="B1693" s="32" t="s">
        <v>2543</v>
      </c>
      <c r="C1693" s="15" t="s">
        <v>2285</v>
      </c>
      <c r="D1693" s="32">
        <v>1386</v>
      </c>
      <c r="E1693" s="32">
        <v>62279</v>
      </c>
      <c r="F1693"/>
      <c r="G1693" s="17"/>
    </row>
    <row r="1694" spans="1:7" ht="15">
      <c r="A1694" s="32">
        <v>62280</v>
      </c>
      <c r="B1694" s="32" t="s">
        <v>2531</v>
      </c>
      <c r="C1694" s="15" t="e">
        <v>#N/A</v>
      </c>
      <c r="D1694" s="32">
        <v>10391</v>
      </c>
      <c r="E1694" s="32">
        <v>62280</v>
      </c>
      <c r="F1694"/>
      <c r="G1694" s="17"/>
    </row>
    <row r="1695" spans="1:7" ht="15">
      <c r="A1695" s="32">
        <v>62311</v>
      </c>
      <c r="B1695" s="32" t="s">
        <v>2544</v>
      </c>
      <c r="C1695" s="15" t="s">
        <v>2285</v>
      </c>
      <c r="D1695" s="32">
        <v>1356</v>
      </c>
      <c r="E1695" s="32">
        <v>62311</v>
      </c>
      <c r="F1695"/>
      <c r="G1695" s="17"/>
    </row>
    <row r="1696" spans="1:7" ht="15">
      <c r="A1696" s="32">
        <v>62314</v>
      </c>
      <c r="B1696" s="32" t="s">
        <v>2545</v>
      </c>
      <c r="C1696" s="15" t="s">
        <v>2285</v>
      </c>
      <c r="D1696" s="32">
        <v>1387</v>
      </c>
      <c r="E1696" s="32">
        <v>62314</v>
      </c>
      <c r="F1696"/>
      <c r="G1696" s="17"/>
    </row>
    <row r="1697" spans="1:7" ht="15">
      <c r="A1697" s="32">
        <v>62326</v>
      </c>
      <c r="B1697" s="32" t="s">
        <v>2546</v>
      </c>
      <c r="C1697" s="15" t="s">
        <v>2285</v>
      </c>
      <c r="D1697" s="32">
        <v>1696</v>
      </c>
      <c r="E1697" s="32">
        <v>62326</v>
      </c>
      <c r="F1697"/>
      <c r="G1697" s="17"/>
    </row>
    <row r="1698" spans="1:7" ht="15">
      <c r="A1698" s="32">
        <v>62330</v>
      </c>
      <c r="B1698" s="32" t="s">
        <v>2547</v>
      </c>
      <c r="C1698" s="15" t="s">
        <v>2285</v>
      </c>
      <c r="D1698" s="32">
        <v>1588</v>
      </c>
      <c r="E1698" s="32">
        <v>62330</v>
      </c>
      <c r="F1698"/>
      <c r="G1698" s="17"/>
    </row>
    <row r="1699" spans="1:7" ht="15">
      <c r="A1699" s="32">
        <v>62332</v>
      </c>
      <c r="B1699" s="32" t="s">
        <v>2548</v>
      </c>
      <c r="C1699" s="15" t="s">
        <v>2285</v>
      </c>
      <c r="D1699" s="32">
        <v>1499</v>
      </c>
      <c r="E1699" s="32">
        <v>62332</v>
      </c>
      <c r="F1699"/>
      <c r="G1699" s="17"/>
    </row>
    <row r="1700" spans="1:7" ht="15">
      <c r="A1700" s="32">
        <v>62335</v>
      </c>
      <c r="B1700" s="32" t="s">
        <v>2549</v>
      </c>
      <c r="C1700" s="15" t="s">
        <v>2285</v>
      </c>
      <c r="D1700" s="32">
        <v>1162</v>
      </c>
      <c r="E1700" s="32">
        <v>62335</v>
      </c>
      <c r="F1700"/>
      <c r="G1700" s="17"/>
    </row>
    <row r="1701" spans="1:7" ht="15">
      <c r="A1701" s="32">
        <v>62343</v>
      </c>
      <c r="B1701" s="32" t="s">
        <v>2550</v>
      </c>
      <c r="C1701" s="15" t="s">
        <v>2285</v>
      </c>
      <c r="D1701" s="32">
        <v>1360</v>
      </c>
      <c r="E1701" s="32">
        <v>62343</v>
      </c>
      <c r="F1701"/>
      <c r="G1701" s="17"/>
    </row>
    <row r="1702" spans="1:7" ht="15">
      <c r="A1702" s="32">
        <v>62368</v>
      </c>
      <c r="B1702" s="32" t="s">
        <v>2551</v>
      </c>
      <c r="C1702" s="15" t="s">
        <v>2285</v>
      </c>
      <c r="D1702" s="32">
        <v>1193</v>
      </c>
      <c r="E1702" s="32">
        <v>62368</v>
      </c>
      <c r="F1702"/>
      <c r="G1702" s="17"/>
    </row>
    <row r="1703" spans="1:7" ht="15">
      <c r="A1703" s="32">
        <v>62372</v>
      </c>
      <c r="B1703" s="32" t="s">
        <v>2552</v>
      </c>
      <c r="C1703" s="15" t="s">
        <v>2285</v>
      </c>
      <c r="D1703" s="32">
        <v>1265</v>
      </c>
      <c r="E1703" s="32">
        <v>62372</v>
      </c>
      <c r="F1703"/>
      <c r="G1703" s="17"/>
    </row>
    <row r="1704" spans="1:7" ht="15">
      <c r="A1704" s="32">
        <v>62375</v>
      </c>
      <c r="B1704" s="32" t="s">
        <v>2553</v>
      </c>
      <c r="C1704" s="15" t="s">
        <v>2285</v>
      </c>
      <c r="D1704" s="32">
        <v>5232</v>
      </c>
      <c r="E1704" s="32">
        <v>62375</v>
      </c>
      <c r="F1704"/>
      <c r="G1704" s="17"/>
    </row>
    <row r="1705" spans="1:7" ht="15">
      <c r="A1705" s="32">
        <v>62376</v>
      </c>
      <c r="B1705" s="32" t="s">
        <v>2554</v>
      </c>
      <c r="C1705" s="15" t="s">
        <v>2285</v>
      </c>
      <c r="D1705" s="32">
        <v>3220</v>
      </c>
      <c r="E1705" s="32">
        <v>62376</v>
      </c>
      <c r="F1705"/>
      <c r="G1705" s="17"/>
    </row>
    <row r="1706" spans="1:7" ht="15">
      <c r="A1706" s="32">
        <v>62377</v>
      </c>
      <c r="B1706" s="32" t="s">
        <v>2555</v>
      </c>
      <c r="C1706" s="15" t="s">
        <v>2285</v>
      </c>
      <c r="D1706" s="32">
        <v>1779</v>
      </c>
      <c r="E1706" s="32">
        <v>62377</v>
      </c>
      <c r="F1706"/>
      <c r="G1706" s="17"/>
    </row>
    <row r="1707" spans="1:7" ht="15">
      <c r="A1707" s="32">
        <v>62378</v>
      </c>
      <c r="B1707" s="32" t="s">
        <v>2556</v>
      </c>
      <c r="C1707" s="15" t="s">
        <v>2285</v>
      </c>
      <c r="D1707" s="32">
        <v>7146</v>
      </c>
      <c r="E1707" s="32">
        <v>62378</v>
      </c>
      <c r="F1707"/>
      <c r="G1707" s="17"/>
    </row>
    <row r="1708" spans="1:7" ht="15">
      <c r="A1708" s="32">
        <v>62379</v>
      </c>
      <c r="B1708" s="32" t="s">
        <v>2557</v>
      </c>
      <c r="C1708" s="15" t="s">
        <v>2285</v>
      </c>
      <c r="D1708" s="32">
        <v>13495</v>
      </c>
      <c r="E1708" s="32">
        <v>62379</v>
      </c>
      <c r="F1708"/>
      <c r="G1708" s="17"/>
    </row>
    <row r="1709" spans="1:7" ht="15">
      <c r="A1709" s="32">
        <v>62380</v>
      </c>
      <c r="B1709" s="32" t="s">
        <v>2558</v>
      </c>
      <c r="C1709" s="15" t="s">
        <v>2285</v>
      </c>
      <c r="D1709" s="32">
        <v>5969</v>
      </c>
      <c r="E1709" s="32">
        <v>62380</v>
      </c>
      <c r="F1709"/>
      <c r="G1709" s="17"/>
    </row>
    <row r="1710" spans="1:7" ht="15">
      <c r="A1710" s="32">
        <v>62381</v>
      </c>
      <c r="B1710" s="32" t="s">
        <v>2559</v>
      </c>
      <c r="C1710" s="15" t="s">
        <v>2285</v>
      </c>
      <c r="D1710" s="32">
        <v>3200</v>
      </c>
      <c r="E1710" s="32">
        <v>62381</v>
      </c>
      <c r="F1710"/>
      <c r="G1710" s="17"/>
    </row>
    <row r="1711" spans="1:7" ht="15">
      <c r="A1711" s="32">
        <v>62382</v>
      </c>
      <c r="B1711" s="32" t="s">
        <v>2560</v>
      </c>
      <c r="C1711" s="15" t="s">
        <v>2285</v>
      </c>
      <c r="D1711" s="32">
        <v>4574</v>
      </c>
      <c r="E1711" s="32">
        <v>62382</v>
      </c>
      <c r="F1711"/>
      <c r="G1711" s="17"/>
    </row>
    <row r="1712" spans="1:7" ht="15">
      <c r="A1712" s="32">
        <v>62383</v>
      </c>
      <c r="B1712" s="32" t="s">
        <v>2561</v>
      </c>
      <c r="C1712" s="15" t="s">
        <v>2285</v>
      </c>
      <c r="D1712" s="32">
        <v>3503</v>
      </c>
      <c r="E1712" s="32">
        <v>62383</v>
      </c>
      <c r="F1712"/>
      <c r="G1712" s="17"/>
    </row>
    <row r="1713" spans="1:7" ht="15">
      <c r="A1713" s="32">
        <v>62384</v>
      </c>
      <c r="B1713" s="32" t="s">
        <v>2562</v>
      </c>
      <c r="C1713" s="15" t="s">
        <v>2285</v>
      </c>
      <c r="D1713" s="32">
        <v>3142</v>
      </c>
      <c r="E1713" s="32">
        <v>62384</v>
      </c>
      <c r="F1713"/>
      <c r="G1713" s="17"/>
    </row>
    <row r="1714" spans="1:7" ht="15">
      <c r="A1714" s="32">
        <v>62385</v>
      </c>
      <c r="B1714" s="32" t="s">
        <v>2563</v>
      </c>
      <c r="C1714" s="15" t="s">
        <v>2285</v>
      </c>
      <c r="D1714" s="32">
        <v>2513</v>
      </c>
      <c r="E1714" s="32">
        <v>62385</v>
      </c>
      <c r="F1714"/>
      <c r="G1714" s="17"/>
    </row>
    <row r="1715" spans="1:7" ht="15">
      <c r="A1715" s="32">
        <v>62386</v>
      </c>
      <c r="B1715" s="32" t="s">
        <v>2564</v>
      </c>
      <c r="C1715" s="15" t="s">
        <v>2285</v>
      </c>
      <c r="D1715" s="32">
        <v>4950</v>
      </c>
      <c r="E1715" s="32">
        <v>62386</v>
      </c>
      <c r="F1715"/>
      <c r="G1715" s="17"/>
    </row>
    <row r="1716" spans="1:7" ht="15">
      <c r="A1716" s="32">
        <v>62387</v>
      </c>
      <c r="B1716" s="32" t="s">
        <v>2565</v>
      </c>
      <c r="C1716" s="15" t="s">
        <v>2285</v>
      </c>
      <c r="D1716" s="32">
        <v>2350</v>
      </c>
      <c r="E1716" s="32">
        <v>62387</v>
      </c>
      <c r="F1716"/>
      <c r="G1716" s="17"/>
    </row>
    <row r="1717" spans="1:7" ht="15">
      <c r="A1717" s="32">
        <v>62388</v>
      </c>
      <c r="B1717" s="32" t="s">
        <v>2566</v>
      </c>
      <c r="C1717" s="15" t="s">
        <v>2285</v>
      </c>
      <c r="D1717" s="32">
        <v>2884</v>
      </c>
      <c r="E1717" s="32">
        <v>62388</v>
      </c>
      <c r="F1717"/>
      <c r="G1717" s="17"/>
    </row>
    <row r="1718" spans="1:7" ht="15">
      <c r="A1718" s="32">
        <v>62389</v>
      </c>
      <c r="B1718" s="32" t="s">
        <v>2567</v>
      </c>
      <c r="C1718" s="15" t="s">
        <v>2285</v>
      </c>
      <c r="D1718" s="32">
        <v>3795</v>
      </c>
      <c r="E1718" s="32">
        <v>62389</v>
      </c>
      <c r="F1718"/>
      <c r="G1718" s="17"/>
    </row>
    <row r="1719" spans="1:7" ht="15">
      <c r="A1719" s="32">
        <v>62390</v>
      </c>
      <c r="B1719" s="32" t="s">
        <v>2568</v>
      </c>
      <c r="C1719" s="15" t="s">
        <v>2285</v>
      </c>
      <c r="D1719" s="32">
        <v>3400</v>
      </c>
      <c r="E1719" s="32">
        <v>62390</v>
      </c>
      <c r="F1719"/>
      <c r="G1719" s="17"/>
    </row>
    <row r="1720" spans="1:7" ht="15">
      <c r="A1720" s="32">
        <v>70101</v>
      </c>
      <c r="B1720" s="32" t="s">
        <v>2569</v>
      </c>
      <c r="C1720" s="15" t="s">
        <v>2570</v>
      </c>
      <c r="D1720" s="32">
        <v>132499</v>
      </c>
      <c r="E1720" s="32">
        <v>70101</v>
      </c>
      <c r="F1720"/>
      <c r="G1720" s="17"/>
    </row>
    <row r="1721" spans="1:7" ht="15">
      <c r="A1721" s="32">
        <v>70201</v>
      </c>
      <c r="B1721" s="32" t="s">
        <v>2571</v>
      </c>
      <c r="C1721" s="15" t="s">
        <v>2570</v>
      </c>
      <c r="D1721" s="32">
        <v>3195</v>
      </c>
      <c r="E1721" s="32">
        <v>70201</v>
      </c>
      <c r="F1721"/>
      <c r="G1721" s="17"/>
    </row>
    <row r="1722" spans="1:7" ht="15">
      <c r="A1722" s="32">
        <v>70202</v>
      </c>
      <c r="B1722" s="32" t="s">
        <v>2572</v>
      </c>
      <c r="C1722" s="15" t="s">
        <v>2570</v>
      </c>
      <c r="D1722" s="32">
        <v>4877</v>
      </c>
      <c r="E1722" s="32">
        <v>70202</v>
      </c>
      <c r="F1722"/>
      <c r="G1722" s="17"/>
    </row>
    <row r="1723" spans="1:7" ht="15">
      <c r="A1723" s="32">
        <v>70203</v>
      </c>
      <c r="B1723" s="32" t="s">
        <v>2573</v>
      </c>
      <c r="C1723" s="15" t="s">
        <v>2570</v>
      </c>
      <c r="D1723" s="32">
        <v>11183</v>
      </c>
      <c r="E1723" s="32">
        <v>70203</v>
      </c>
      <c r="F1723"/>
      <c r="G1723" s="17"/>
    </row>
    <row r="1724" spans="1:7" ht="15">
      <c r="A1724" s="32">
        <v>70204</v>
      </c>
      <c r="B1724" s="32" t="s">
        <v>2574</v>
      </c>
      <c r="C1724" s="15" t="s">
        <v>2570</v>
      </c>
      <c r="D1724" s="32">
        <v>832</v>
      </c>
      <c r="E1724" s="32">
        <v>70204</v>
      </c>
      <c r="F1724"/>
      <c r="G1724" s="17"/>
    </row>
    <row r="1725" spans="1:7" ht="15">
      <c r="A1725" s="32">
        <v>70205</v>
      </c>
      <c r="B1725" s="32" t="s">
        <v>2575</v>
      </c>
      <c r="C1725" s="15" t="s">
        <v>2570</v>
      </c>
      <c r="D1725" s="32">
        <v>889</v>
      </c>
      <c r="E1725" s="32">
        <v>70205</v>
      </c>
      <c r="F1725"/>
      <c r="G1725" s="17"/>
    </row>
    <row r="1726" spans="1:7" ht="15">
      <c r="A1726" s="32">
        <v>70206</v>
      </c>
      <c r="B1726" s="32" t="s">
        <v>2576</v>
      </c>
      <c r="C1726" s="15" t="s">
        <v>2570</v>
      </c>
      <c r="D1726" s="32">
        <v>621</v>
      </c>
      <c r="E1726" s="32">
        <v>70206</v>
      </c>
      <c r="F1726"/>
      <c r="G1726" s="17"/>
    </row>
    <row r="1727" spans="1:7" ht="15">
      <c r="A1727" s="32">
        <v>70207</v>
      </c>
      <c r="B1727" s="32" t="s">
        <v>2577</v>
      </c>
      <c r="C1727" s="15" t="s">
        <v>2570</v>
      </c>
      <c r="D1727" s="32">
        <v>721</v>
      </c>
      <c r="E1727" s="32">
        <v>70207</v>
      </c>
      <c r="F1727"/>
      <c r="G1727" s="17"/>
    </row>
    <row r="1728" spans="1:7" ht="15">
      <c r="A1728" s="32">
        <v>70208</v>
      </c>
      <c r="B1728" s="32" t="s">
        <v>2578</v>
      </c>
      <c r="C1728" s="15" t="s">
        <v>2570</v>
      </c>
      <c r="D1728" s="32">
        <v>4911</v>
      </c>
      <c r="E1728" s="32">
        <v>70208</v>
      </c>
      <c r="F1728"/>
      <c r="G1728" s="17"/>
    </row>
    <row r="1729" spans="1:7" ht="15">
      <c r="A1729" s="32">
        <v>70209</v>
      </c>
      <c r="B1729" s="32" t="s">
        <v>2579</v>
      </c>
      <c r="C1729" s="15" t="s">
        <v>2570</v>
      </c>
      <c r="D1729" s="32">
        <v>3946</v>
      </c>
      <c r="E1729" s="32">
        <v>70209</v>
      </c>
      <c r="F1729"/>
      <c r="G1729" s="17"/>
    </row>
    <row r="1730" spans="1:7" ht="15">
      <c r="A1730" s="32">
        <v>70210</v>
      </c>
      <c r="B1730" s="32" t="s">
        <v>2580</v>
      </c>
      <c r="C1730" s="15" t="s">
        <v>2570</v>
      </c>
      <c r="D1730" s="32">
        <v>667</v>
      </c>
      <c r="E1730" s="32">
        <v>70210</v>
      </c>
      <c r="F1730"/>
      <c r="G1730" s="17"/>
    </row>
    <row r="1731" spans="1:7" ht="15">
      <c r="A1731" s="32">
        <v>70211</v>
      </c>
      <c r="B1731" s="32" t="s">
        <v>2581</v>
      </c>
      <c r="C1731" s="15" t="s">
        <v>2570</v>
      </c>
      <c r="D1731" s="32">
        <v>1380</v>
      </c>
      <c r="E1731" s="32">
        <v>70211</v>
      </c>
      <c r="F1731"/>
      <c r="G1731" s="17"/>
    </row>
    <row r="1732" spans="1:7" ht="15">
      <c r="A1732" s="32">
        <v>70212</v>
      </c>
      <c r="B1732" s="32" t="s">
        <v>2582</v>
      </c>
      <c r="C1732" s="15" t="s">
        <v>2570</v>
      </c>
      <c r="D1732" s="32">
        <v>2263</v>
      </c>
      <c r="E1732" s="32">
        <v>70212</v>
      </c>
      <c r="F1732"/>
      <c r="G1732" s="17"/>
    </row>
    <row r="1733" spans="1:7" ht="15">
      <c r="A1733" s="32">
        <v>70213</v>
      </c>
      <c r="B1733" s="32" t="s">
        <v>2583</v>
      </c>
      <c r="C1733" s="15" t="s">
        <v>2570</v>
      </c>
      <c r="D1733" s="32">
        <v>1460</v>
      </c>
      <c r="E1733" s="32">
        <v>70213</v>
      </c>
      <c r="F1733"/>
      <c r="G1733" s="17"/>
    </row>
    <row r="1734" spans="1:7" ht="15">
      <c r="A1734" s="32">
        <v>70214</v>
      </c>
      <c r="B1734" s="32" t="s">
        <v>2584</v>
      </c>
      <c r="C1734" s="15" t="s">
        <v>2570</v>
      </c>
      <c r="D1734" s="32">
        <v>2411</v>
      </c>
      <c r="E1734" s="32">
        <v>70214</v>
      </c>
      <c r="F1734"/>
      <c r="G1734" s="17"/>
    </row>
    <row r="1735" spans="1:7" ht="15">
      <c r="A1735" s="32">
        <v>70215</v>
      </c>
      <c r="B1735" s="32" t="s">
        <v>2585</v>
      </c>
      <c r="C1735" s="15" t="s">
        <v>2570</v>
      </c>
      <c r="D1735" s="32">
        <v>2518</v>
      </c>
      <c r="E1735" s="32">
        <v>70215</v>
      </c>
      <c r="F1735"/>
      <c r="G1735" s="17"/>
    </row>
    <row r="1736" spans="1:7" ht="15">
      <c r="A1736" s="32">
        <v>70216</v>
      </c>
      <c r="B1736" s="32" t="s">
        <v>2586</v>
      </c>
      <c r="C1736" s="15" t="s">
        <v>2570</v>
      </c>
      <c r="D1736" s="32">
        <v>1969</v>
      </c>
      <c r="E1736" s="32">
        <v>70216</v>
      </c>
      <c r="F1736"/>
      <c r="G1736" s="17"/>
    </row>
    <row r="1737" spans="1:7" ht="15">
      <c r="A1737" s="32">
        <v>70217</v>
      </c>
      <c r="B1737" s="32" t="s">
        <v>2587</v>
      </c>
      <c r="C1737" s="15" t="s">
        <v>2570</v>
      </c>
      <c r="D1737" s="32">
        <v>1450</v>
      </c>
      <c r="E1737" s="32">
        <v>70217</v>
      </c>
      <c r="F1737"/>
      <c r="G1737" s="17"/>
    </row>
    <row r="1738" spans="1:7" ht="15">
      <c r="A1738" s="32">
        <v>70218</v>
      </c>
      <c r="B1738" s="32" t="s">
        <v>2588</v>
      </c>
      <c r="C1738" s="15" t="s">
        <v>2570</v>
      </c>
      <c r="D1738" s="32">
        <v>1609</v>
      </c>
      <c r="E1738" s="32">
        <v>70218</v>
      </c>
      <c r="F1738"/>
      <c r="G1738" s="17"/>
    </row>
    <row r="1739" spans="1:7" ht="15">
      <c r="A1739" s="32">
        <v>70219</v>
      </c>
      <c r="B1739" s="32" t="s">
        <v>2589</v>
      </c>
      <c r="C1739" s="15" t="s">
        <v>2570</v>
      </c>
      <c r="D1739" s="32">
        <v>2625</v>
      </c>
      <c r="E1739" s="32">
        <v>70219</v>
      </c>
      <c r="F1739"/>
      <c r="G1739" s="17"/>
    </row>
    <row r="1740" spans="1:7" ht="15">
      <c r="A1740" s="32">
        <v>70220</v>
      </c>
      <c r="B1740" s="32" t="s">
        <v>2590</v>
      </c>
      <c r="C1740" s="15" t="s">
        <v>2570</v>
      </c>
      <c r="D1740" s="32">
        <v>3080</v>
      </c>
      <c r="E1740" s="32">
        <v>70220</v>
      </c>
      <c r="F1740"/>
      <c r="G1740" s="17"/>
    </row>
    <row r="1741" spans="1:7" ht="15">
      <c r="A1741" s="32">
        <v>70221</v>
      </c>
      <c r="B1741" s="32" t="s">
        <v>2591</v>
      </c>
      <c r="C1741" s="15" t="s">
        <v>2570</v>
      </c>
      <c r="D1741" s="32">
        <v>1574</v>
      </c>
      <c r="E1741" s="32">
        <v>70221</v>
      </c>
      <c r="F1741"/>
      <c r="G1741" s="17"/>
    </row>
    <row r="1742" spans="1:7" ht="15">
      <c r="A1742" s="32">
        <v>70222</v>
      </c>
      <c r="B1742" s="32" t="s">
        <v>2592</v>
      </c>
      <c r="C1742" s="15" t="s">
        <v>2570</v>
      </c>
      <c r="D1742" s="32">
        <v>2813</v>
      </c>
      <c r="E1742" s="32">
        <v>70222</v>
      </c>
      <c r="F1742"/>
      <c r="G1742" s="17"/>
    </row>
    <row r="1743" spans="1:7" ht="15">
      <c r="A1743" s="32">
        <v>70223</v>
      </c>
      <c r="B1743" s="32" t="s">
        <v>2593</v>
      </c>
      <c r="C1743" s="15" t="s">
        <v>2570</v>
      </c>
      <c r="D1743" s="32">
        <v>3534</v>
      </c>
      <c r="E1743" s="32">
        <v>70223</v>
      </c>
      <c r="F1743"/>
      <c r="G1743" s="17"/>
    </row>
    <row r="1744" spans="1:7" ht="15">
      <c r="A1744" s="32">
        <v>70224</v>
      </c>
      <c r="B1744" s="32" t="s">
        <v>2594</v>
      </c>
      <c r="C1744" s="15" t="s">
        <v>2570</v>
      </c>
      <c r="D1744" s="32">
        <v>2160</v>
      </c>
      <c r="E1744" s="32">
        <v>70224</v>
      </c>
      <c r="F1744"/>
      <c r="G1744" s="17"/>
    </row>
    <row r="1745" spans="1:7" ht="15">
      <c r="A1745" s="32">
        <v>70301</v>
      </c>
      <c r="B1745" s="32" t="s">
        <v>2595</v>
      </c>
      <c r="C1745" s="15" t="s">
        <v>2570</v>
      </c>
      <c r="D1745" s="32">
        <v>7333</v>
      </c>
      <c r="E1745" s="32">
        <v>70301</v>
      </c>
      <c r="F1745"/>
      <c r="G1745" s="17"/>
    </row>
    <row r="1746" spans="1:7" ht="15">
      <c r="A1746" s="32">
        <v>70302</v>
      </c>
      <c r="B1746" s="32" t="s">
        <v>2596</v>
      </c>
      <c r="C1746" s="15" t="s">
        <v>2570</v>
      </c>
      <c r="D1746" s="32">
        <v>2828</v>
      </c>
      <c r="E1746" s="32">
        <v>70302</v>
      </c>
      <c r="F1746"/>
      <c r="G1746" s="17"/>
    </row>
    <row r="1747" spans="1:7" ht="15">
      <c r="A1747" s="32">
        <v>70303</v>
      </c>
      <c r="B1747" s="32" t="s">
        <v>2597</v>
      </c>
      <c r="C1747" s="15" t="s">
        <v>2570</v>
      </c>
      <c r="D1747" s="32">
        <v>1829</v>
      </c>
      <c r="E1747" s="32">
        <v>70303</v>
      </c>
      <c r="F1747"/>
      <c r="G1747" s="17"/>
    </row>
    <row r="1748" spans="1:7" ht="15">
      <c r="A1748" s="32">
        <v>70304</v>
      </c>
      <c r="B1748" s="32" t="s">
        <v>2598</v>
      </c>
      <c r="C1748" s="15" t="s">
        <v>2570</v>
      </c>
      <c r="D1748" s="32">
        <v>6361</v>
      </c>
      <c r="E1748" s="32">
        <v>70304</v>
      </c>
      <c r="F1748"/>
      <c r="G1748" s="17"/>
    </row>
    <row r="1749" spans="1:7" ht="15">
      <c r="A1749" s="32">
        <v>70305</v>
      </c>
      <c r="B1749" s="32" t="s">
        <v>2599</v>
      </c>
      <c r="C1749" s="15" t="s">
        <v>2570</v>
      </c>
      <c r="D1749" s="32">
        <v>1261</v>
      </c>
      <c r="E1749" s="32">
        <v>70305</v>
      </c>
      <c r="F1749"/>
      <c r="G1749" s="17"/>
    </row>
    <row r="1750" spans="1:7" ht="15">
      <c r="A1750" s="32">
        <v>70306</v>
      </c>
      <c r="B1750" s="32" t="s">
        <v>2600</v>
      </c>
      <c r="C1750" s="15" t="s">
        <v>2570</v>
      </c>
      <c r="D1750" s="32">
        <v>1478</v>
      </c>
      <c r="E1750" s="32">
        <v>70306</v>
      </c>
      <c r="F1750"/>
      <c r="G1750" s="17"/>
    </row>
    <row r="1751" spans="1:7" ht="15">
      <c r="A1751" s="32">
        <v>70307</v>
      </c>
      <c r="B1751" s="32" t="s">
        <v>2601</v>
      </c>
      <c r="C1751" s="15" t="s">
        <v>2570</v>
      </c>
      <c r="D1751" s="32">
        <v>1180</v>
      </c>
      <c r="E1751" s="32">
        <v>70307</v>
      </c>
      <c r="F1751"/>
      <c r="G1751" s="17"/>
    </row>
    <row r="1752" spans="1:7" ht="15">
      <c r="A1752" s="32">
        <v>70308</v>
      </c>
      <c r="B1752" s="32" t="s">
        <v>2602</v>
      </c>
      <c r="C1752" s="15" t="s">
        <v>2570</v>
      </c>
      <c r="D1752" s="32">
        <v>1325</v>
      </c>
      <c r="E1752" s="32">
        <v>70308</v>
      </c>
      <c r="F1752"/>
      <c r="G1752" s="17"/>
    </row>
    <row r="1753" spans="1:7" ht="15">
      <c r="A1753" s="32">
        <v>70309</v>
      </c>
      <c r="B1753" s="32" t="s">
        <v>2603</v>
      </c>
      <c r="C1753" s="15" t="s">
        <v>2570</v>
      </c>
      <c r="D1753" s="32">
        <v>2191</v>
      </c>
      <c r="E1753" s="32">
        <v>70309</v>
      </c>
      <c r="F1753"/>
      <c r="G1753" s="17"/>
    </row>
    <row r="1754" spans="1:7" ht="15">
      <c r="A1754" s="32">
        <v>70310</v>
      </c>
      <c r="B1754" s="32" t="s">
        <v>2604</v>
      </c>
      <c r="C1754" s="15" t="s">
        <v>2570</v>
      </c>
      <c r="D1754" s="32">
        <v>4623</v>
      </c>
      <c r="E1754" s="32">
        <v>70310</v>
      </c>
      <c r="F1754"/>
      <c r="G1754" s="17"/>
    </row>
    <row r="1755" spans="1:7" ht="15">
      <c r="A1755" s="32">
        <v>70311</v>
      </c>
      <c r="B1755" s="32" t="s">
        <v>2605</v>
      </c>
      <c r="C1755" s="15" t="s">
        <v>2570</v>
      </c>
      <c r="D1755" s="32">
        <v>858</v>
      </c>
      <c r="E1755" s="32">
        <v>70311</v>
      </c>
      <c r="F1755"/>
      <c r="G1755" s="17"/>
    </row>
    <row r="1756" spans="1:7" ht="15">
      <c r="A1756" s="32">
        <v>70312</v>
      </c>
      <c r="B1756" s="32" t="s">
        <v>2606</v>
      </c>
      <c r="C1756" s="15" t="s">
        <v>2570</v>
      </c>
      <c r="D1756" s="32">
        <v>4220</v>
      </c>
      <c r="E1756" s="32">
        <v>70312</v>
      </c>
      <c r="F1756"/>
      <c r="G1756" s="17"/>
    </row>
    <row r="1757" spans="1:7" ht="15">
      <c r="A1757" s="32">
        <v>70313</v>
      </c>
      <c r="B1757" s="32" t="s">
        <v>2607</v>
      </c>
      <c r="C1757" s="15" t="s">
        <v>2570</v>
      </c>
      <c r="D1757" s="32">
        <v>1341</v>
      </c>
      <c r="E1757" s="32">
        <v>70313</v>
      </c>
      <c r="F1757"/>
      <c r="G1757" s="17"/>
    </row>
    <row r="1758" spans="1:7" ht="15">
      <c r="A1758" s="32">
        <v>70314</v>
      </c>
      <c r="B1758" s="32" t="s">
        <v>2608</v>
      </c>
      <c r="C1758" s="15" t="s">
        <v>2570</v>
      </c>
      <c r="D1758" s="32">
        <v>633</v>
      </c>
      <c r="E1758" s="32">
        <v>70314</v>
      </c>
      <c r="F1758"/>
      <c r="G1758" s="17"/>
    </row>
    <row r="1759" spans="1:7" ht="15">
      <c r="A1759" s="32">
        <v>70315</v>
      </c>
      <c r="B1759" s="32" t="s">
        <v>2609</v>
      </c>
      <c r="C1759" s="15" t="s">
        <v>2570</v>
      </c>
      <c r="D1759" s="32">
        <v>1489</v>
      </c>
      <c r="E1759" s="32">
        <v>70315</v>
      </c>
      <c r="F1759"/>
      <c r="G1759" s="17"/>
    </row>
    <row r="1760" spans="1:7" ht="15">
      <c r="A1760" s="32">
        <v>70317</v>
      </c>
      <c r="B1760" s="32" t="s">
        <v>2610</v>
      </c>
      <c r="C1760" s="15" t="s">
        <v>2570</v>
      </c>
      <c r="D1760" s="32">
        <v>466</v>
      </c>
      <c r="E1760" s="32">
        <v>70317</v>
      </c>
      <c r="F1760"/>
      <c r="G1760" s="17"/>
    </row>
    <row r="1761" spans="1:7" ht="15">
      <c r="A1761" s="32">
        <v>70318</v>
      </c>
      <c r="B1761" s="32" t="s">
        <v>2611</v>
      </c>
      <c r="C1761" s="15" t="s">
        <v>2570</v>
      </c>
      <c r="D1761" s="32">
        <v>1491</v>
      </c>
      <c r="E1761" s="32">
        <v>70318</v>
      </c>
      <c r="F1761"/>
      <c r="G1761" s="17"/>
    </row>
    <row r="1762" spans="1:7" ht="15">
      <c r="A1762" s="32">
        <v>70319</v>
      </c>
      <c r="B1762" s="32" t="s">
        <v>2612</v>
      </c>
      <c r="C1762" s="15" t="s">
        <v>2570</v>
      </c>
      <c r="D1762" s="32">
        <v>4146</v>
      </c>
      <c r="E1762" s="32">
        <v>70319</v>
      </c>
      <c r="F1762"/>
      <c r="G1762" s="17"/>
    </row>
    <row r="1763" spans="1:7" ht="15">
      <c r="A1763" s="32">
        <v>70320</v>
      </c>
      <c r="B1763" s="32" t="s">
        <v>2613</v>
      </c>
      <c r="C1763" s="15" t="s">
        <v>2570</v>
      </c>
      <c r="D1763" s="32">
        <v>3319</v>
      </c>
      <c r="E1763" s="32">
        <v>70320</v>
      </c>
      <c r="F1763"/>
      <c r="G1763" s="17"/>
    </row>
    <row r="1764" spans="1:7" ht="15">
      <c r="A1764" s="32">
        <v>70322</v>
      </c>
      <c r="B1764" s="32" t="s">
        <v>2614</v>
      </c>
      <c r="C1764" s="15" t="s">
        <v>2570</v>
      </c>
      <c r="D1764" s="32">
        <v>1675</v>
      </c>
      <c r="E1764" s="32">
        <v>70322</v>
      </c>
      <c r="F1764"/>
      <c r="G1764" s="17"/>
    </row>
    <row r="1765" spans="1:7" ht="15">
      <c r="A1765" s="32">
        <v>70323</v>
      </c>
      <c r="B1765" s="32" t="s">
        <v>2615</v>
      </c>
      <c r="C1765" s="15" t="s">
        <v>2570</v>
      </c>
      <c r="D1765" s="32">
        <v>879</v>
      </c>
      <c r="E1765" s="32">
        <v>70323</v>
      </c>
      <c r="F1765"/>
      <c r="G1765" s="17"/>
    </row>
    <row r="1766" spans="1:7" ht="15">
      <c r="A1766" s="32">
        <v>70325</v>
      </c>
      <c r="B1766" s="32" t="s">
        <v>2616</v>
      </c>
      <c r="C1766" s="15" t="s">
        <v>2570</v>
      </c>
      <c r="D1766" s="32">
        <v>1195</v>
      </c>
      <c r="E1766" s="32">
        <v>70325</v>
      </c>
      <c r="F1766"/>
      <c r="G1766" s="17"/>
    </row>
    <row r="1767" spans="1:7" ht="15">
      <c r="A1767" s="32">
        <v>70326</v>
      </c>
      <c r="B1767" s="32" t="s">
        <v>2617</v>
      </c>
      <c r="C1767" s="15" t="s">
        <v>2570</v>
      </c>
      <c r="D1767" s="32">
        <v>2550</v>
      </c>
      <c r="E1767" s="32">
        <v>70326</v>
      </c>
      <c r="F1767"/>
      <c r="G1767" s="17"/>
    </row>
    <row r="1768" spans="1:7" ht="15">
      <c r="A1768" s="32">
        <v>70328</v>
      </c>
      <c r="B1768" s="32" t="s">
        <v>2618</v>
      </c>
      <c r="C1768" s="15" t="s">
        <v>2570</v>
      </c>
      <c r="D1768" s="32">
        <v>2000</v>
      </c>
      <c r="E1768" s="32">
        <v>70328</v>
      </c>
      <c r="F1768"/>
      <c r="G1768" s="17"/>
    </row>
    <row r="1769" spans="1:7" ht="15">
      <c r="A1769" s="32">
        <v>70329</v>
      </c>
      <c r="B1769" s="32" t="s">
        <v>2619</v>
      </c>
      <c r="C1769" s="15" t="s">
        <v>2570</v>
      </c>
      <c r="D1769" s="32">
        <v>4720</v>
      </c>
      <c r="E1769" s="32">
        <v>70329</v>
      </c>
      <c r="F1769"/>
      <c r="G1769" s="17"/>
    </row>
    <row r="1770" spans="1:7" ht="15">
      <c r="A1770" s="32">
        <v>70331</v>
      </c>
      <c r="B1770" s="32" t="s">
        <v>2620</v>
      </c>
      <c r="C1770" s="15" t="s">
        <v>2570</v>
      </c>
      <c r="D1770" s="32">
        <v>2309</v>
      </c>
      <c r="E1770" s="32">
        <v>70331</v>
      </c>
      <c r="F1770"/>
      <c r="G1770" s="17"/>
    </row>
    <row r="1771" spans="1:7" ht="15">
      <c r="A1771" s="32">
        <v>70332</v>
      </c>
      <c r="B1771" s="32" t="s">
        <v>2621</v>
      </c>
      <c r="C1771" s="15" t="s">
        <v>2570</v>
      </c>
      <c r="D1771" s="32">
        <v>2167</v>
      </c>
      <c r="E1771" s="32">
        <v>70332</v>
      </c>
      <c r="F1771"/>
      <c r="G1771" s="17"/>
    </row>
    <row r="1772" spans="1:7" ht="15">
      <c r="A1772" s="32">
        <v>70333</v>
      </c>
      <c r="B1772" s="32" t="s">
        <v>2622</v>
      </c>
      <c r="C1772" s="15" t="s">
        <v>2570</v>
      </c>
      <c r="D1772" s="32">
        <v>2052</v>
      </c>
      <c r="E1772" s="32">
        <v>70333</v>
      </c>
      <c r="F1772"/>
      <c r="G1772" s="17"/>
    </row>
    <row r="1773" spans="1:7" ht="15">
      <c r="A1773" s="32">
        <v>70334</v>
      </c>
      <c r="B1773" s="32" t="s">
        <v>2623</v>
      </c>
      <c r="C1773" s="15" t="s">
        <v>2570</v>
      </c>
      <c r="D1773" s="32">
        <v>5002</v>
      </c>
      <c r="E1773" s="32">
        <v>70334</v>
      </c>
      <c r="F1773"/>
      <c r="G1773" s="17"/>
    </row>
    <row r="1774" spans="1:7" ht="15">
      <c r="A1774" s="32">
        <v>70335</v>
      </c>
      <c r="B1774" s="32" t="s">
        <v>2624</v>
      </c>
      <c r="C1774" s="15" t="s">
        <v>2570</v>
      </c>
      <c r="D1774" s="32">
        <v>1953</v>
      </c>
      <c r="E1774" s="32">
        <v>70335</v>
      </c>
      <c r="F1774"/>
      <c r="G1774" s="17"/>
    </row>
    <row r="1775" spans="1:7" ht="15">
      <c r="A1775" s="32">
        <v>70336</v>
      </c>
      <c r="B1775" s="32" t="s">
        <v>2625</v>
      </c>
      <c r="C1775" s="15" t="s">
        <v>2570</v>
      </c>
      <c r="D1775" s="32">
        <v>397</v>
      </c>
      <c r="E1775" s="32">
        <v>70336</v>
      </c>
      <c r="F1775"/>
      <c r="G1775" s="17"/>
    </row>
    <row r="1776" spans="1:7" ht="15">
      <c r="A1776" s="32">
        <v>70337</v>
      </c>
      <c r="B1776" s="32" t="s">
        <v>2626</v>
      </c>
      <c r="C1776" s="15" t="s">
        <v>2570</v>
      </c>
      <c r="D1776" s="32">
        <v>3155</v>
      </c>
      <c r="E1776" s="32">
        <v>70337</v>
      </c>
      <c r="F1776"/>
      <c r="G1776" s="17"/>
    </row>
    <row r="1777" spans="1:7" ht="15">
      <c r="A1777" s="32">
        <v>70338</v>
      </c>
      <c r="B1777" s="32" t="s">
        <v>2627</v>
      </c>
      <c r="C1777" s="15" t="s">
        <v>2570</v>
      </c>
      <c r="D1777" s="32">
        <v>1146</v>
      </c>
      <c r="E1777" s="32">
        <v>70338</v>
      </c>
      <c r="F1777"/>
      <c r="G1777" s="17"/>
    </row>
    <row r="1778" spans="1:7" ht="15">
      <c r="A1778" s="32">
        <v>70339</v>
      </c>
      <c r="B1778" s="32" t="s">
        <v>2628</v>
      </c>
      <c r="C1778" s="15" t="s">
        <v>2570</v>
      </c>
      <c r="D1778" s="32">
        <v>1124</v>
      </c>
      <c r="E1778" s="32">
        <v>70339</v>
      </c>
      <c r="F1778"/>
      <c r="G1778" s="17"/>
    </row>
    <row r="1779" spans="1:7" ht="15">
      <c r="A1779" s="32">
        <v>70340</v>
      </c>
      <c r="B1779" s="32" t="s">
        <v>2629</v>
      </c>
      <c r="C1779" s="15" t="s">
        <v>2570</v>
      </c>
      <c r="D1779" s="32">
        <v>1308</v>
      </c>
      <c r="E1779" s="32">
        <v>70340</v>
      </c>
      <c r="F1779"/>
      <c r="G1779" s="17"/>
    </row>
    <row r="1780" spans="1:7" ht="15">
      <c r="A1780" s="32">
        <v>70342</v>
      </c>
      <c r="B1780" s="32" t="s">
        <v>2630</v>
      </c>
      <c r="C1780" s="15" t="s">
        <v>2570</v>
      </c>
      <c r="D1780" s="32">
        <v>1384</v>
      </c>
      <c r="E1780" s="32">
        <v>70342</v>
      </c>
      <c r="F1780"/>
      <c r="G1780" s="17"/>
    </row>
    <row r="1781" spans="1:7" ht="15">
      <c r="A1781" s="32">
        <v>70343</v>
      </c>
      <c r="B1781" s="32" t="s">
        <v>2631</v>
      </c>
      <c r="C1781" s="15" t="s">
        <v>2570</v>
      </c>
      <c r="D1781" s="32">
        <v>1141</v>
      </c>
      <c r="E1781" s="32">
        <v>70343</v>
      </c>
      <c r="F1781"/>
      <c r="G1781" s="17"/>
    </row>
    <row r="1782" spans="1:7" ht="15">
      <c r="A1782" s="32">
        <v>70344</v>
      </c>
      <c r="B1782" s="32" t="s">
        <v>2632</v>
      </c>
      <c r="C1782" s="15" t="s">
        <v>2570</v>
      </c>
      <c r="D1782" s="32">
        <v>1572</v>
      </c>
      <c r="E1782" s="32">
        <v>70344</v>
      </c>
      <c r="F1782"/>
      <c r="G1782" s="17"/>
    </row>
    <row r="1783" spans="1:7" ht="15">
      <c r="A1783" s="32">
        <v>70345</v>
      </c>
      <c r="B1783" s="32" t="s">
        <v>2633</v>
      </c>
      <c r="C1783" s="15" t="s">
        <v>2570</v>
      </c>
      <c r="D1783" s="32">
        <v>1927</v>
      </c>
      <c r="E1783" s="32">
        <v>70345</v>
      </c>
      <c r="F1783"/>
      <c r="G1783" s="17"/>
    </row>
    <row r="1784" spans="1:7" ht="15">
      <c r="A1784" s="32">
        <v>70346</v>
      </c>
      <c r="B1784" s="32" t="s">
        <v>2634</v>
      </c>
      <c r="C1784" s="15" t="s">
        <v>2570</v>
      </c>
      <c r="D1784" s="32">
        <v>9493</v>
      </c>
      <c r="E1784" s="32">
        <v>70346</v>
      </c>
      <c r="F1784"/>
      <c r="G1784" s="17"/>
    </row>
    <row r="1785" spans="1:7" ht="15">
      <c r="A1785" s="32">
        <v>70347</v>
      </c>
      <c r="B1785" s="32" t="s">
        <v>2635</v>
      </c>
      <c r="C1785" s="15" t="s">
        <v>2570</v>
      </c>
      <c r="D1785" s="32">
        <v>177</v>
      </c>
      <c r="E1785" s="32">
        <v>70347</v>
      </c>
      <c r="F1785"/>
      <c r="G1785" s="17"/>
    </row>
    <row r="1786" spans="1:7" ht="15">
      <c r="A1786" s="32">
        <v>70348</v>
      </c>
      <c r="B1786" s="32" t="s">
        <v>2636</v>
      </c>
      <c r="C1786" s="15" t="s">
        <v>2570</v>
      </c>
      <c r="D1786" s="32">
        <v>1416</v>
      </c>
      <c r="E1786" s="32">
        <v>70348</v>
      </c>
      <c r="F1786"/>
      <c r="G1786" s="17"/>
    </row>
    <row r="1787" spans="1:7" ht="15">
      <c r="A1787" s="32">
        <v>70349</v>
      </c>
      <c r="B1787" s="32" t="s">
        <v>2637</v>
      </c>
      <c r="C1787" s="15" t="s">
        <v>2570</v>
      </c>
      <c r="D1787" s="32">
        <v>870</v>
      </c>
      <c r="E1787" s="32">
        <v>70349</v>
      </c>
      <c r="F1787"/>
      <c r="G1787" s="17"/>
    </row>
    <row r="1788" spans="1:7" ht="15">
      <c r="A1788" s="32">
        <v>70350</v>
      </c>
      <c r="B1788" s="32" t="s">
        <v>2638</v>
      </c>
      <c r="C1788" s="15" t="s">
        <v>2570</v>
      </c>
      <c r="D1788" s="32">
        <v>1074</v>
      </c>
      <c r="E1788" s="32">
        <v>70350</v>
      </c>
      <c r="F1788"/>
      <c r="G1788" s="17"/>
    </row>
    <row r="1789" spans="1:7" ht="15">
      <c r="A1789" s="32">
        <v>70351</v>
      </c>
      <c r="B1789" s="32" t="s">
        <v>2639</v>
      </c>
      <c r="C1789" s="15" t="s">
        <v>2570</v>
      </c>
      <c r="D1789" s="32">
        <v>3616</v>
      </c>
      <c r="E1789" s="32">
        <v>70351</v>
      </c>
      <c r="F1789"/>
      <c r="G1789" s="17"/>
    </row>
    <row r="1790" spans="1:7" ht="15">
      <c r="A1790" s="32">
        <v>70352</v>
      </c>
      <c r="B1790" s="32" t="s">
        <v>2640</v>
      </c>
      <c r="C1790" s="15" t="s">
        <v>2570</v>
      </c>
      <c r="D1790" s="32">
        <v>1352</v>
      </c>
      <c r="E1790" s="32">
        <v>70352</v>
      </c>
      <c r="F1790"/>
      <c r="G1790" s="17"/>
    </row>
    <row r="1791" spans="1:7" ht="15">
      <c r="A1791" s="32">
        <v>70353</v>
      </c>
      <c r="B1791" s="32" t="s">
        <v>2641</v>
      </c>
      <c r="C1791" s="15" t="s">
        <v>2570</v>
      </c>
      <c r="D1791" s="32">
        <v>2299</v>
      </c>
      <c r="E1791" s="32">
        <v>70353</v>
      </c>
      <c r="F1791"/>
      <c r="G1791" s="17"/>
    </row>
    <row r="1792" spans="1:7" ht="15">
      <c r="A1792" s="32">
        <v>70354</v>
      </c>
      <c r="B1792" s="32" t="s">
        <v>2642</v>
      </c>
      <c r="C1792" s="15" t="s">
        <v>2570</v>
      </c>
      <c r="D1792" s="32">
        <v>14698</v>
      </c>
      <c r="E1792" s="32">
        <v>70354</v>
      </c>
      <c r="F1792"/>
      <c r="G1792" s="17"/>
    </row>
    <row r="1793" spans="1:7" ht="15">
      <c r="A1793" s="32">
        <v>70355</v>
      </c>
      <c r="B1793" s="32" t="s">
        <v>2643</v>
      </c>
      <c r="C1793" s="15" t="s">
        <v>2570</v>
      </c>
      <c r="D1793" s="32">
        <v>3661</v>
      </c>
      <c r="E1793" s="32">
        <v>70355</v>
      </c>
      <c r="F1793"/>
      <c r="G1793" s="17"/>
    </row>
    <row r="1794" spans="1:7" ht="15">
      <c r="A1794" s="32">
        <v>70356</v>
      </c>
      <c r="B1794" s="32" t="s">
        <v>2644</v>
      </c>
      <c r="C1794" s="15" t="s">
        <v>2570</v>
      </c>
      <c r="D1794" s="32">
        <v>1626</v>
      </c>
      <c r="E1794" s="32">
        <v>70356</v>
      </c>
      <c r="F1794"/>
      <c r="G1794" s="17"/>
    </row>
    <row r="1795" spans="1:7" ht="15">
      <c r="A1795" s="32">
        <v>70357</v>
      </c>
      <c r="B1795" s="32" t="s">
        <v>2645</v>
      </c>
      <c r="C1795" s="15" t="s">
        <v>2570</v>
      </c>
      <c r="D1795" s="32">
        <v>16439</v>
      </c>
      <c r="E1795" s="32">
        <v>70357</v>
      </c>
      <c r="F1795"/>
      <c r="G1795" s="17"/>
    </row>
    <row r="1796" spans="1:7" ht="15">
      <c r="A1796" s="32">
        <v>70358</v>
      </c>
      <c r="B1796" s="32" t="s">
        <v>2646</v>
      </c>
      <c r="C1796" s="15" t="s">
        <v>2570</v>
      </c>
      <c r="D1796" s="32">
        <v>4365</v>
      </c>
      <c r="E1796" s="32">
        <v>70358</v>
      </c>
      <c r="F1796"/>
      <c r="G1796" s="17"/>
    </row>
    <row r="1797" spans="1:7" ht="15">
      <c r="A1797" s="32">
        <v>70359</v>
      </c>
      <c r="B1797" s="32" t="s">
        <v>2647</v>
      </c>
      <c r="C1797" s="15" t="s">
        <v>2570</v>
      </c>
      <c r="D1797" s="32">
        <v>1391</v>
      </c>
      <c r="E1797" s="32">
        <v>70359</v>
      </c>
      <c r="F1797"/>
      <c r="G1797" s="17"/>
    </row>
    <row r="1798" spans="1:7" ht="15">
      <c r="A1798" s="32">
        <v>70360</v>
      </c>
      <c r="B1798" s="32" t="s">
        <v>2648</v>
      </c>
      <c r="C1798" s="15" t="s">
        <v>2570</v>
      </c>
      <c r="D1798" s="32">
        <v>1739</v>
      </c>
      <c r="E1798" s="32">
        <v>70360</v>
      </c>
      <c r="F1798"/>
      <c r="G1798" s="17"/>
    </row>
    <row r="1799" spans="1:7" ht="15">
      <c r="A1799" s="32">
        <v>70361</v>
      </c>
      <c r="B1799" s="32" t="s">
        <v>2649</v>
      </c>
      <c r="C1799" s="15" t="s">
        <v>2570</v>
      </c>
      <c r="D1799" s="32">
        <v>246</v>
      </c>
      <c r="E1799" s="32">
        <v>70361</v>
      </c>
      <c r="F1799"/>
      <c r="G1799" s="17"/>
    </row>
    <row r="1800" spans="1:7" ht="15">
      <c r="A1800" s="32">
        <v>70362</v>
      </c>
      <c r="B1800" s="32" t="s">
        <v>2650</v>
      </c>
      <c r="C1800" s="15" t="s">
        <v>2570</v>
      </c>
      <c r="D1800" s="32">
        <v>531</v>
      </c>
      <c r="E1800" s="32">
        <v>70362</v>
      </c>
      <c r="F1800"/>
      <c r="G1800" s="17"/>
    </row>
    <row r="1801" spans="1:7" ht="15">
      <c r="A1801" s="32">
        <v>70364</v>
      </c>
      <c r="B1801" s="32" t="s">
        <v>2651</v>
      </c>
      <c r="C1801" s="15" t="s">
        <v>2570</v>
      </c>
      <c r="D1801" s="32">
        <v>7339</v>
      </c>
      <c r="E1801" s="32">
        <v>70364</v>
      </c>
      <c r="F1801"/>
      <c r="G1801" s="17"/>
    </row>
    <row r="1802" spans="1:7" ht="15">
      <c r="A1802" s="32">
        <v>70365</v>
      </c>
      <c r="B1802" s="32" t="s">
        <v>2652</v>
      </c>
      <c r="C1802" s="15" t="s">
        <v>2570</v>
      </c>
      <c r="D1802" s="32">
        <v>4624</v>
      </c>
      <c r="E1802" s="32">
        <v>70365</v>
      </c>
      <c r="F1802"/>
      <c r="G1802" s="17"/>
    </row>
    <row r="1803" spans="1:7" ht="15">
      <c r="A1803" s="32">
        <v>70366</v>
      </c>
      <c r="B1803" s="32" t="s">
        <v>2653</v>
      </c>
      <c r="C1803" s="15" t="s">
        <v>2570</v>
      </c>
      <c r="D1803" s="32">
        <v>793</v>
      </c>
      <c r="E1803" s="32">
        <v>70366</v>
      </c>
      <c r="F1803"/>
      <c r="G1803" s="17"/>
    </row>
    <row r="1804" spans="1:7" ht="15">
      <c r="A1804" s="32">
        <v>70367</v>
      </c>
      <c r="B1804" s="32" t="s">
        <v>2654</v>
      </c>
      <c r="C1804" s="15" t="s">
        <v>2570</v>
      </c>
      <c r="D1804" s="32">
        <v>8138</v>
      </c>
      <c r="E1804" s="32">
        <v>70367</v>
      </c>
      <c r="F1804"/>
      <c r="G1804" s="17"/>
    </row>
    <row r="1805" spans="1:7" ht="15">
      <c r="A1805" s="32">
        <v>70368</v>
      </c>
      <c r="B1805" s="32" t="s">
        <v>2655</v>
      </c>
      <c r="C1805" s="15" t="s">
        <v>2570</v>
      </c>
      <c r="D1805" s="32">
        <v>1017</v>
      </c>
      <c r="E1805" s="32">
        <v>70368</v>
      </c>
      <c r="F1805"/>
      <c r="G1805" s="17"/>
    </row>
    <row r="1806" spans="1:7" ht="15">
      <c r="A1806" s="32">
        <v>70369</v>
      </c>
      <c r="B1806" s="32" t="s">
        <v>2656</v>
      </c>
      <c r="C1806" s="15" t="s">
        <v>2570</v>
      </c>
      <c r="D1806" s="32">
        <v>8250</v>
      </c>
      <c r="E1806" s="32">
        <v>70369</v>
      </c>
      <c r="F1806"/>
      <c r="G1806" s="17"/>
    </row>
    <row r="1807" spans="1:7" ht="15">
      <c r="A1807" s="32">
        <v>70370</v>
      </c>
      <c r="B1807" s="32" t="s">
        <v>2657</v>
      </c>
      <c r="C1807" s="15" t="s">
        <v>2570</v>
      </c>
      <c r="D1807" s="32">
        <v>3561</v>
      </c>
      <c r="E1807" s="32">
        <v>70370</v>
      </c>
      <c r="F1807"/>
      <c r="G1807" s="17"/>
    </row>
    <row r="1808" spans="1:7" ht="15">
      <c r="A1808" s="32">
        <v>70401</v>
      </c>
      <c r="B1808" s="32" t="s">
        <v>2658</v>
      </c>
      <c r="C1808" s="15" t="s">
        <v>2570</v>
      </c>
      <c r="D1808" s="32">
        <v>1129</v>
      </c>
      <c r="E1808" s="32">
        <v>70401</v>
      </c>
      <c r="F1808"/>
      <c r="G1808" s="17"/>
    </row>
    <row r="1809" spans="1:7" ht="15">
      <c r="A1809" s="32">
        <v>70402</v>
      </c>
      <c r="B1809" s="32" t="s">
        <v>2659</v>
      </c>
      <c r="C1809" s="15" t="s">
        <v>2570</v>
      </c>
      <c r="D1809" s="32">
        <v>2698</v>
      </c>
      <c r="E1809" s="32">
        <v>70402</v>
      </c>
      <c r="F1809"/>
      <c r="G1809" s="17"/>
    </row>
    <row r="1810" spans="1:7" ht="15">
      <c r="A1810" s="32">
        <v>70403</v>
      </c>
      <c r="B1810" s="32" t="s">
        <v>2660</v>
      </c>
      <c r="C1810" s="15" t="s">
        <v>2570</v>
      </c>
      <c r="D1810" s="32">
        <v>4551</v>
      </c>
      <c r="E1810" s="32">
        <v>70403</v>
      </c>
      <c r="F1810"/>
      <c r="G1810" s="17"/>
    </row>
    <row r="1811" spans="1:7" ht="15">
      <c r="A1811" s="32">
        <v>70404</v>
      </c>
      <c r="B1811" s="32" t="s">
        <v>2661</v>
      </c>
      <c r="C1811" s="15" t="s">
        <v>2570</v>
      </c>
      <c r="D1811" s="32">
        <v>1980</v>
      </c>
      <c r="E1811" s="32">
        <v>70404</v>
      </c>
      <c r="F1811"/>
      <c r="G1811" s="17"/>
    </row>
    <row r="1812" spans="1:7" ht="15">
      <c r="A1812" s="32">
        <v>70405</v>
      </c>
      <c r="B1812" s="32" t="s">
        <v>2662</v>
      </c>
      <c r="C1812" s="15" t="s">
        <v>2570</v>
      </c>
      <c r="D1812" s="32">
        <v>1326</v>
      </c>
      <c r="E1812" s="32">
        <v>70405</v>
      </c>
      <c r="F1812"/>
      <c r="G1812" s="17"/>
    </row>
    <row r="1813" spans="1:7" ht="15">
      <c r="A1813" s="32">
        <v>70406</v>
      </c>
      <c r="B1813" s="32" t="s">
        <v>2663</v>
      </c>
      <c r="C1813" s="15" t="s">
        <v>2570</v>
      </c>
      <c r="D1813" s="32">
        <v>5847</v>
      </c>
      <c r="E1813" s="32">
        <v>70406</v>
      </c>
      <c r="F1813"/>
      <c r="G1813" s="17"/>
    </row>
    <row r="1814" spans="1:7" ht="15">
      <c r="A1814" s="32">
        <v>70407</v>
      </c>
      <c r="B1814" s="32" t="s">
        <v>2664</v>
      </c>
      <c r="C1814" s="15" t="s">
        <v>2570</v>
      </c>
      <c r="D1814" s="32">
        <v>1176</v>
      </c>
      <c r="E1814" s="32">
        <v>70407</v>
      </c>
      <c r="F1814"/>
      <c r="G1814" s="17"/>
    </row>
    <row r="1815" spans="1:7" ht="15">
      <c r="A1815" s="32">
        <v>70408</v>
      </c>
      <c r="B1815" s="32" t="s">
        <v>2665</v>
      </c>
      <c r="C1815" s="15" t="s">
        <v>2570</v>
      </c>
      <c r="D1815" s="32">
        <v>1517</v>
      </c>
      <c r="E1815" s="32">
        <v>70408</v>
      </c>
      <c r="F1815"/>
      <c r="G1815" s="17"/>
    </row>
    <row r="1816" spans="1:7" ht="15">
      <c r="A1816" s="32">
        <v>70409</v>
      </c>
      <c r="B1816" s="32" t="s">
        <v>2666</v>
      </c>
      <c r="C1816" s="15" t="s">
        <v>2570</v>
      </c>
      <c r="D1816" s="32">
        <v>5206</v>
      </c>
      <c r="E1816" s="32">
        <v>70409</v>
      </c>
      <c r="F1816"/>
      <c r="G1816" s="17"/>
    </row>
    <row r="1817" spans="1:7" ht="15">
      <c r="A1817" s="32">
        <v>70410</v>
      </c>
      <c r="B1817" s="32" t="s">
        <v>2667</v>
      </c>
      <c r="C1817" s="15" t="s">
        <v>2570</v>
      </c>
      <c r="D1817" s="32">
        <v>4184</v>
      </c>
      <c r="E1817" s="32">
        <v>70410</v>
      </c>
      <c r="F1817"/>
      <c r="G1817" s="17"/>
    </row>
    <row r="1818" spans="1:7" ht="15">
      <c r="A1818" s="32">
        <v>70411</v>
      </c>
      <c r="B1818" s="32" t="s">
        <v>2668</v>
      </c>
      <c r="C1818" s="15" t="s">
        <v>2570</v>
      </c>
      <c r="D1818" s="32">
        <v>8281</v>
      </c>
      <c r="E1818" s="32">
        <v>70411</v>
      </c>
      <c r="F1818"/>
      <c r="G1818" s="17"/>
    </row>
    <row r="1819" spans="1:7" ht="15">
      <c r="A1819" s="32">
        <v>70412</v>
      </c>
      <c r="B1819" s="32" t="s">
        <v>2669</v>
      </c>
      <c r="C1819" s="15" t="s">
        <v>2570</v>
      </c>
      <c r="D1819" s="32">
        <v>4602</v>
      </c>
      <c r="E1819" s="32">
        <v>70412</v>
      </c>
      <c r="F1819"/>
      <c r="G1819" s="17"/>
    </row>
    <row r="1820" spans="1:7" ht="15">
      <c r="A1820" s="32">
        <v>70413</v>
      </c>
      <c r="B1820" s="32" t="s">
        <v>2670</v>
      </c>
      <c r="C1820" s="15" t="s">
        <v>2570</v>
      </c>
      <c r="D1820" s="32">
        <v>2378</v>
      </c>
      <c r="E1820" s="32">
        <v>70413</v>
      </c>
      <c r="F1820"/>
      <c r="G1820" s="17"/>
    </row>
    <row r="1821" spans="1:7" ht="15">
      <c r="A1821" s="32">
        <v>70414</v>
      </c>
      <c r="B1821" s="32" t="s">
        <v>2671</v>
      </c>
      <c r="C1821" s="15" t="s">
        <v>2570</v>
      </c>
      <c r="D1821" s="32">
        <v>1761</v>
      </c>
      <c r="E1821" s="32">
        <v>70414</v>
      </c>
      <c r="F1821"/>
      <c r="G1821" s="17"/>
    </row>
    <row r="1822" spans="1:7" ht="15">
      <c r="A1822" s="32">
        <v>70415</v>
      </c>
      <c r="B1822" s="32" t="s">
        <v>2672</v>
      </c>
      <c r="C1822" s="15" t="s">
        <v>2570</v>
      </c>
      <c r="D1822" s="32">
        <v>837</v>
      </c>
      <c r="E1822" s="32">
        <v>70415</v>
      </c>
      <c r="F1822"/>
      <c r="G1822" s="17"/>
    </row>
    <row r="1823" spans="1:7" ht="15">
      <c r="A1823" s="32">
        <v>70416</v>
      </c>
      <c r="B1823" s="32" t="s">
        <v>2673</v>
      </c>
      <c r="C1823" s="15" t="s">
        <v>2570</v>
      </c>
      <c r="D1823" s="32">
        <v>9891</v>
      </c>
      <c r="E1823" s="32">
        <v>70416</v>
      </c>
      <c r="F1823"/>
      <c r="G1823" s="17"/>
    </row>
    <row r="1824" spans="1:7" ht="15">
      <c r="A1824" s="32">
        <v>70417</v>
      </c>
      <c r="B1824" s="32" t="s">
        <v>2674</v>
      </c>
      <c r="C1824" s="15" t="s">
        <v>2570</v>
      </c>
      <c r="D1824" s="32">
        <v>1949</v>
      </c>
      <c r="E1824" s="32">
        <v>70417</v>
      </c>
      <c r="F1824"/>
      <c r="G1824" s="17"/>
    </row>
    <row r="1825" spans="1:7" ht="15">
      <c r="A1825" s="32">
        <v>70418</v>
      </c>
      <c r="B1825" s="32" t="s">
        <v>2675</v>
      </c>
      <c r="C1825" s="15" t="s">
        <v>2570</v>
      </c>
      <c r="D1825" s="32">
        <v>921</v>
      </c>
      <c r="E1825" s="32">
        <v>70418</v>
      </c>
      <c r="F1825"/>
      <c r="G1825" s="17"/>
    </row>
    <row r="1826" spans="1:7" ht="15">
      <c r="A1826" s="32">
        <v>70419</v>
      </c>
      <c r="B1826" s="32" t="s">
        <v>2676</v>
      </c>
      <c r="C1826" s="15" t="s">
        <v>2570</v>
      </c>
      <c r="D1826" s="32">
        <v>2085</v>
      </c>
      <c r="E1826" s="32">
        <v>70419</v>
      </c>
      <c r="F1826"/>
      <c r="G1826" s="17"/>
    </row>
    <row r="1827" spans="1:7" ht="15">
      <c r="A1827" s="32">
        <v>70420</v>
      </c>
      <c r="B1827" s="32" t="s">
        <v>2677</v>
      </c>
      <c r="C1827" s="15" t="s">
        <v>2570</v>
      </c>
      <c r="D1827" s="32">
        <v>3748</v>
      </c>
      <c r="E1827" s="32">
        <v>70420</v>
      </c>
      <c r="F1827"/>
      <c r="G1827" s="17"/>
    </row>
    <row r="1828" spans="1:7" ht="15">
      <c r="A1828" s="32">
        <v>70501</v>
      </c>
      <c r="B1828" s="32" t="s">
        <v>2678</v>
      </c>
      <c r="C1828" s="15" t="s">
        <v>2570</v>
      </c>
      <c r="D1828" s="32">
        <v>2545</v>
      </c>
      <c r="E1828" s="32">
        <v>70501</v>
      </c>
      <c r="F1828"/>
      <c r="G1828" s="17"/>
    </row>
    <row r="1829" spans="1:7" ht="15">
      <c r="A1829" s="32">
        <v>70502</v>
      </c>
      <c r="B1829" s="32" t="s">
        <v>2679</v>
      </c>
      <c r="C1829" s="15" t="s">
        <v>2570</v>
      </c>
      <c r="D1829" s="32">
        <v>1013</v>
      </c>
      <c r="E1829" s="32">
        <v>70502</v>
      </c>
      <c r="F1829"/>
      <c r="G1829" s="17"/>
    </row>
    <row r="1830" spans="1:7" ht="15">
      <c r="A1830" s="32">
        <v>70503</v>
      </c>
      <c r="B1830" s="32" t="s">
        <v>2680</v>
      </c>
      <c r="C1830" s="15" t="s">
        <v>2570</v>
      </c>
      <c r="D1830" s="32">
        <v>3008</v>
      </c>
      <c r="E1830" s="32">
        <v>70503</v>
      </c>
      <c r="F1830"/>
      <c r="G1830" s="17"/>
    </row>
    <row r="1831" spans="1:7" ht="15">
      <c r="A1831" s="32">
        <v>70504</v>
      </c>
      <c r="B1831" s="32" t="s">
        <v>2681</v>
      </c>
      <c r="C1831" s="15" t="s">
        <v>2570</v>
      </c>
      <c r="D1831" s="32">
        <v>1513</v>
      </c>
      <c r="E1831" s="32">
        <v>70504</v>
      </c>
      <c r="F1831"/>
      <c r="G1831" s="17"/>
    </row>
    <row r="1832" spans="1:7" ht="15">
      <c r="A1832" s="32">
        <v>70505</v>
      </c>
      <c r="B1832" s="32" t="s">
        <v>2682</v>
      </c>
      <c r="C1832" s="15" t="s">
        <v>2570</v>
      </c>
      <c r="D1832" s="32">
        <v>3563</v>
      </c>
      <c r="E1832" s="32">
        <v>70505</v>
      </c>
      <c r="F1832"/>
      <c r="G1832" s="17"/>
    </row>
    <row r="1833" spans="1:7" ht="15">
      <c r="A1833" s="32">
        <v>70506</v>
      </c>
      <c r="B1833" s="32" t="s">
        <v>2683</v>
      </c>
      <c r="C1833" s="15" t="s">
        <v>2570</v>
      </c>
      <c r="D1833" s="32">
        <v>3120</v>
      </c>
      <c r="E1833" s="32">
        <v>70506</v>
      </c>
      <c r="F1833"/>
      <c r="G1833" s="17"/>
    </row>
    <row r="1834" spans="1:7" ht="15">
      <c r="A1834" s="32">
        <v>70508</v>
      </c>
      <c r="B1834" s="32" t="s">
        <v>2684</v>
      </c>
      <c r="C1834" s="15" t="s">
        <v>2570</v>
      </c>
      <c r="D1834" s="32">
        <v>5966</v>
      </c>
      <c r="E1834" s="32">
        <v>70508</v>
      </c>
      <c r="F1834"/>
      <c r="G1834" s="17"/>
    </row>
    <row r="1835" spans="1:7" ht="15">
      <c r="A1835" s="32">
        <v>70509</v>
      </c>
      <c r="B1835" s="32" t="s">
        <v>2685</v>
      </c>
      <c r="C1835" s="15" t="s">
        <v>2570</v>
      </c>
      <c r="D1835" s="32">
        <v>2954</v>
      </c>
      <c r="E1835" s="32">
        <v>70509</v>
      </c>
      <c r="F1835"/>
      <c r="G1835" s="17"/>
    </row>
    <row r="1836" spans="1:7" ht="15">
      <c r="A1836" s="32">
        <v>70510</v>
      </c>
      <c r="B1836" s="32" t="s">
        <v>2686</v>
      </c>
      <c r="C1836" s="15" t="s">
        <v>2570</v>
      </c>
      <c r="D1836" s="32">
        <v>1623</v>
      </c>
      <c r="E1836" s="32">
        <v>70510</v>
      </c>
      <c r="F1836"/>
      <c r="G1836" s="17"/>
    </row>
    <row r="1837" spans="1:7" ht="15">
      <c r="A1837" s="32">
        <v>70511</v>
      </c>
      <c r="B1837" s="32" t="s">
        <v>2687</v>
      </c>
      <c r="C1837" s="15" t="s">
        <v>2570</v>
      </c>
      <c r="D1837" s="32">
        <v>6029</v>
      </c>
      <c r="E1837" s="32">
        <v>70511</v>
      </c>
      <c r="F1837"/>
      <c r="G1837" s="17"/>
    </row>
    <row r="1838" spans="1:7" ht="15">
      <c r="A1838" s="32">
        <v>70512</v>
      </c>
      <c r="B1838" s="32" t="s">
        <v>2688</v>
      </c>
      <c r="C1838" s="15" t="s">
        <v>2570</v>
      </c>
      <c r="D1838" s="32">
        <v>5088</v>
      </c>
      <c r="E1838" s="32">
        <v>70512</v>
      </c>
      <c r="F1838"/>
      <c r="G1838" s="17"/>
    </row>
    <row r="1839" spans="1:7" ht="15">
      <c r="A1839" s="32">
        <v>70513</v>
      </c>
      <c r="B1839" s="32" t="s">
        <v>2689</v>
      </c>
      <c r="C1839" s="15" t="s">
        <v>2570</v>
      </c>
      <c r="D1839" s="32">
        <v>20212</v>
      </c>
      <c r="E1839" s="32">
        <v>70513</v>
      </c>
      <c r="F1839"/>
      <c r="G1839" s="17"/>
    </row>
    <row r="1840" spans="1:7" ht="15">
      <c r="A1840" s="32">
        <v>70514</v>
      </c>
      <c r="B1840" s="32" t="s">
        <v>2690</v>
      </c>
      <c r="C1840" s="15" t="s">
        <v>2570</v>
      </c>
      <c r="D1840" s="32">
        <v>5001</v>
      </c>
      <c r="E1840" s="32">
        <v>70514</v>
      </c>
      <c r="F1840"/>
      <c r="G1840" s="17"/>
    </row>
    <row r="1841" spans="1:7" ht="15">
      <c r="A1841" s="32">
        <v>70515</v>
      </c>
      <c r="B1841" s="32" t="s">
        <v>2691</v>
      </c>
      <c r="C1841" s="15" t="s">
        <v>2570</v>
      </c>
      <c r="D1841" s="32">
        <v>4332</v>
      </c>
      <c r="E1841" s="32">
        <v>70515</v>
      </c>
      <c r="F1841"/>
      <c r="G1841" s="17"/>
    </row>
    <row r="1842" spans="1:7" ht="15">
      <c r="A1842" s="32">
        <v>70516</v>
      </c>
      <c r="B1842" s="32" t="s">
        <v>2692</v>
      </c>
      <c r="C1842" s="15" t="s">
        <v>2570</v>
      </c>
      <c r="D1842" s="32">
        <v>463</v>
      </c>
      <c r="E1842" s="32">
        <v>70516</v>
      </c>
      <c r="F1842"/>
      <c r="G1842" s="17"/>
    </row>
    <row r="1843" spans="1:7" ht="15">
      <c r="A1843" s="32">
        <v>70517</v>
      </c>
      <c r="B1843" s="32" t="s">
        <v>2693</v>
      </c>
      <c r="C1843" s="15" t="s">
        <v>2570</v>
      </c>
      <c r="D1843" s="32">
        <v>3600</v>
      </c>
      <c r="E1843" s="32">
        <v>70517</v>
      </c>
      <c r="F1843"/>
      <c r="G1843" s="17"/>
    </row>
    <row r="1844" spans="1:7" ht="15">
      <c r="A1844" s="32">
        <v>70518</v>
      </c>
      <c r="B1844" s="32" t="s">
        <v>2694</v>
      </c>
      <c r="C1844" s="15" t="s">
        <v>2570</v>
      </c>
      <c r="D1844" s="32">
        <v>2912</v>
      </c>
      <c r="E1844" s="32">
        <v>70518</v>
      </c>
      <c r="F1844"/>
      <c r="G1844" s="17"/>
    </row>
    <row r="1845" spans="1:7" ht="15">
      <c r="A1845" s="32">
        <v>70519</v>
      </c>
      <c r="B1845" s="32" t="s">
        <v>2695</v>
      </c>
      <c r="C1845" s="15" t="s">
        <v>2570</v>
      </c>
      <c r="D1845" s="32">
        <v>726</v>
      </c>
      <c r="E1845" s="32">
        <v>70519</v>
      </c>
      <c r="F1845"/>
      <c r="G1845" s="17"/>
    </row>
    <row r="1846" spans="1:7" ht="15">
      <c r="A1846" s="32">
        <v>70520</v>
      </c>
      <c r="B1846" s="32" t="s">
        <v>2696</v>
      </c>
      <c r="C1846" s="15" t="s">
        <v>2570</v>
      </c>
      <c r="D1846" s="32">
        <v>2542</v>
      </c>
      <c r="E1846" s="32">
        <v>70520</v>
      </c>
      <c r="F1846"/>
      <c r="G1846" s="17"/>
    </row>
    <row r="1847" spans="1:7" ht="15">
      <c r="A1847" s="32">
        <v>70521</v>
      </c>
      <c r="B1847" s="32" t="s">
        <v>2697</v>
      </c>
      <c r="C1847" s="15" t="s">
        <v>2570</v>
      </c>
      <c r="D1847" s="32">
        <v>462</v>
      </c>
      <c r="E1847" s="32">
        <v>70521</v>
      </c>
      <c r="F1847"/>
      <c r="G1847" s="17"/>
    </row>
    <row r="1848" spans="1:7" ht="15">
      <c r="A1848" s="32">
        <v>70522</v>
      </c>
      <c r="B1848" s="32" t="s">
        <v>2698</v>
      </c>
      <c r="C1848" s="15" t="s">
        <v>2570</v>
      </c>
      <c r="D1848" s="32">
        <v>2867</v>
      </c>
      <c r="E1848" s="32">
        <v>70522</v>
      </c>
      <c r="F1848"/>
      <c r="G1848" s="17"/>
    </row>
    <row r="1849" spans="1:7" ht="15">
      <c r="A1849" s="32">
        <v>70523</v>
      </c>
      <c r="B1849" s="32" t="s">
        <v>2699</v>
      </c>
      <c r="C1849" s="15" t="s">
        <v>2570</v>
      </c>
      <c r="D1849" s="32">
        <v>565</v>
      </c>
      <c r="E1849" s="32">
        <v>70523</v>
      </c>
      <c r="F1849"/>
      <c r="G1849" s="17"/>
    </row>
    <row r="1850" spans="1:7" ht="15">
      <c r="A1850" s="32">
        <v>70524</v>
      </c>
      <c r="B1850" s="32" t="s">
        <v>2700</v>
      </c>
      <c r="C1850" s="15" t="s">
        <v>2570</v>
      </c>
      <c r="D1850" s="32">
        <v>1542</v>
      </c>
      <c r="E1850" s="32">
        <v>70524</v>
      </c>
      <c r="F1850"/>
      <c r="G1850" s="17"/>
    </row>
    <row r="1851" spans="1:7" ht="15">
      <c r="A1851" s="32">
        <v>70525</v>
      </c>
      <c r="B1851" s="32" t="s">
        <v>2701</v>
      </c>
      <c r="C1851" s="15" t="s">
        <v>2570</v>
      </c>
      <c r="D1851" s="32">
        <v>2643</v>
      </c>
      <c r="E1851" s="32">
        <v>70525</v>
      </c>
      <c r="F1851"/>
      <c r="G1851" s="17"/>
    </row>
    <row r="1852" spans="1:7" ht="15">
      <c r="A1852" s="32">
        <v>70526</v>
      </c>
      <c r="B1852" s="32" t="s">
        <v>2702</v>
      </c>
      <c r="C1852" s="15" t="s">
        <v>2570</v>
      </c>
      <c r="D1852" s="32">
        <v>3781</v>
      </c>
      <c r="E1852" s="32">
        <v>70526</v>
      </c>
      <c r="F1852"/>
      <c r="G1852" s="17"/>
    </row>
    <row r="1853" spans="1:7" ht="15">
      <c r="A1853" s="32">
        <v>70527</v>
      </c>
      <c r="B1853" s="32" t="s">
        <v>2703</v>
      </c>
      <c r="C1853" s="15" t="s">
        <v>2570</v>
      </c>
      <c r="D1853" s="32">
        <v>3176</v>
      </c>
      <c r="E1853" s="32">
        <v>70527</v>
      </c>
      <c r="F1853"/>
      <c r="G1853" s="17"/>
    </row>
    <row r="1854" spans="1:7" ht="15">
      <c r="A1854" s="32">
        <v>70528</v>
      </c>
      <c r="B1854" s="32" t="s">
        <v>2704</v>
      </c>
      <c r="C1854" s="15" t="s">
        <v>2570</v>
      </c>
      <c r="D1854" s="32">
        <v>1968</v>
      </c>
      <c r="E1854" s="32">
        <v>70528</v>
      </c>
      <c r="F1854"/>
      <c r="G1854" s="17"/>
    </row>
    <row r="1855" spans="1:7" ht="15">
      <c r="A1855" s="32">
        <v>70529</v>
      </c>
      <c r="B1855" s="32" t="s">
        <v>2705</v>
      </c>
      <c r="C1855" s="15" t="s">
        <v>2570</v>
      </c>
      <c r="D1855" s="32">
        <v>2198</v>
      </c>
      <c r="E1855" s="32">
        <v>70529</v>
      </c>
      <c r="F1855"/>
      <c r="G1855" s="17"/>
    </row>
    <row r="1856" spans="1:7" ht="15">
      <c r="A1856" s="32">
        <v>70530</v>
      </c>
      <c r="B1856" s="32" t="s">
        <v>2706</v>
      </c>
      <c r="C1856" s="15" t="s">
        <v>2570</v>
      </c>
      <c r="D1856" s="32">
        <v>4405</v>
      </c>
      <c r="E1856" s="32">
        <v>70530</v>
      </c>
      <c r="F1856"/>
      <c r="G1856" s="17"/>
    </row>
    <row r="1857" spans="1:7" ht="15">
      <c r="A1857" s="32">
        <v>70531</v>
      </c>
      <c r="B1857" s="32" t="s">
        <v>2707</v>
      </c>
      <c r="C1857" s="15" t="s">
        <v>2570</v>
      </c>
      <c r="D1857" s="32">
        <v>14412</v>
      </c>
      <c r="E1857" s="32">
        <v>70531</v>
      </c>
      <c r="F1857"/>
      <c r="G1857" s="17"/>
    </row>
    <row r="1858" spans="1:7" ht="15">
      <c r="A1858" s="32">
        <v>70601</v>
      </c>
      <c r="B1858" s="32" t="s">
        <v>2708</v>
      </c>
      <c r="C1858" s="15" t="s">
        <v>2570</v>
      </c>
      <c r="D1858" s="32">
        <v>397</v>
      </c>
      <c r="E1858" s="32">
        <v>70601</v>
      </c>
      <c r="F1858"/>
      <c r="G1858" s="17"/>
    </row>
    <row r="1859" spans="1:7" ht="15">
      <c r="A1859" s="32">
        <v>70602</v>
      </c>
      <c r="B1859" s="32" t="s">
        <v>2709</v>
      </c>
      <c r="C1859" s="15" t="s">
        <v>2570</v>
      </c>
      <c r="D1859" s="32">
        <v>291</v>
      </c>
      <c r="E1859" s="32">
        <v>70602</v>
      </c>
      <c r="F1859"/>
      <c r="G1859" s="17"/>
    </row>
    <row r="1860" spans="1:7" ht="15">
      <c r="A1860" s="32">
        <v>70603</v>
      </c>
      <c r="B1860" s="32" t="s">
        <v>2710</v>
      </c>
      <c r="C1860" s="15" t="s">
        <v>2570</v>
      </c>
      <c r="D1860" s="32">
        <v>1056</v>
      </c>
      <c r="E1860" s="32">
        <v>70603</v>
      </c>
      <c r="F1860"/>
      <c r="G1860" s="17"/>
    </row>
    <row r="1861" spans="1:7" ht="15">
      <c r="A1861" s="32">
        <v>70604</v>
      </c>
      <c r="B1861" s="32" t="s">
        <v>2711</v>
      </c>
      <c r="C1861" s="15" t="s">
        <v>2570</v>
      </c>
      <c r="D1861" s="32">
        <v>3105</v>
      </c>
      <c r="E1861" s="32">
        <v>70604</v>
      </c>
      <c r="F1861"/>
      <c r="G1861" s="17"/>
    </row>
    <row r="1862" spans="1:7" ht="15">
      <c r="A1862" s="32">
        <v>70605</v>
      </c>
      <c r="B1862" s="32" t="s">
        <v>2712</v>
      </c>
      <c r="C1862" s="15" t="s">
        <v>2570</v>
      </c>
      <c r="D1862" s="32">
        <v>1009</v>
      </c>
      <c r="E1862" s="32">
        <v>70605</v>
      </c>
      <c r="F1862"/>
      <c r="G1862" s="17"/>
    </row>
    <row r="1863" spans="1:7" ht="15">
      <c r="A1863" s="32">
        <v>70606</v>
      </c>
      <c r="B1863" s="32" t="s">
        <v>2713</v>
      </c>
      <c r="C1863" s="15" t="s">
        <v>2570</v>
      </c>
      <c r="D1863" s="32">
        <v>789</v>
      </c>
      <c r="E1863" s="32">
        <v>70606</v>
      </c>
      <c r="F1863"/>
      <c r="G1863" s="17"/>
    </row>
    <row r="1864" spans="1:7" ht="15">
      <c r="A1864" s="32">
        <v>70607</v>
      </c>
      <c r="B1864" s="32" t="s">
        <v>2714</v>
      </c>
      <c r="C1864" s="15" t="s">
        <v>2570</v>
      </c>
      <c r="D1864" s="32">
        <v>1391</v>
      </c>
      <c r="E1864" s="32">
        <v>70607</v>
      </c>
      <c r="F1864"/>
      <c r="G1864" s="17"/>
    </row>
    <row r="1865" spans="1:7" ht="15">
      <c r="A1865" s="32">
        <v>70608</v>
      </c>
      <c r="B1865" s="32" t="s">
        <v>2715</v>
      </c>
      <c r="C1865" s="15" t="s">
        <v>2570</v>
      </c>
      <c r="D1865" s="32">
        <v>1635</v>
      </c>
      <c r="E1865" s="32">
        <v>70608</v>
      </c>
      <c r="F1865"/>
      <c r="G1865" s="17"/>
    </row>
    <row r="1866" spans="1:7" ht="15">
      <c r="A1866" s="32">
        <v>70609</v>
      </c>
      <c r="B1866" s="32" t="s">
        <v>2716</v>
      </c>
      <c r="C1866" s="15" t="s">
        <v>2570</v>
      </c>
      <c r="D1866" s="32">
        <v>2548</v>
      </c>
      <c r="E1866" s="32">
        <v>70609</v>
      </c>
      <c r="F1866"/>
      <c r="G1866" s="17"/>
    </row>
    <row r="1867" spans="1:7" ht="15">
      <c r="A1867" s="32">
        <v>70610</v>
      </c>
      <c r="B1867" s="32" t="s">
        <v>2717</v>
      </c>
      <c r="C1867" s="15" t="s">
        <v>2570</v>
      </c>
      <c r="D1867" s="32">
        <v>456</v>
      </c>
      <c r="E1867" s="32">
        <v>70610</v>
      </c>
      <c r="F1867"/>
      <c r="G1867" s="17"/>
    </row>
    <row r="1868" spans="1:7" ht="15">
      <c r="A1868" s="32">
        <v>70611</v>
      </c>
      <c r="B1868" s="32" t="s">
        <v>2718</v>
      </c>
      <c r="C1868" s="15" t="s">
        <v>2570</v>
      </c>
      <c r="D1868" s="32">
        <v>632</v>
      </c>
      <c r="E1868" s="32">
        <v>70611</v>
      </c>
      <c r="F1868"/>
      <c r="G1868" s="17"/>
    </row>
    <row r="1869" spans="1:7" ht="15">
      <c r="A1869" s="32">
        <v>70612</v>
      </c>
      <c r="B1869" s="32" t="s">
        <v>2719</v>
      </c>
      <c r="C1869" s="15" t="s">
        <v>2570</v>
      </c>
      <c r="D1869" s="32">
        <v>549</v>
      </c>
      <c r="E1869" s="32">
        <v>70612</v>
      </c>
      <c r="F1869"/>
      <c r="G1869" s="17"/>
    </row>
    <row r="1870" spans="1:7" ht="15">
      <c r="A1870" s="32">
        <v>70613</v>
      </c>
      <c r="B1870" s="32" t="s">
        <v>2720</v>
      </c>
      <c r="C1870" s="15" t="s">
        <v>2570</v>
      </c>
      <c r="D1870" s="32">
        <v>548</v>
      </c>
      <c r="E1870" s="32">
        <v>70613</v>
      </c>
      <c r="F1870"/>
      <c r="G1870" s="17"/>
    </row>
    <row r="1871" spans="1:7" ht="15">
      <c r="A1871" s="32">
        <v>70614</v>
      </c>
      <c r="B1871" s="32" t="s">
        <v>2721</v>
      </c>
      <c r="C1871" s="15" t="s">
        <v>2570</v>
      </c>
      <c r="D1871" s="32">
        <v>7711</v>
      </c>
      <c r="E1871" s="32">
        <v>70614</v>
      </c>
      <c r="F1871"/>
      <c r="G1871" s="17"/>
    </row>
    <row r="1872" spans="1:7" ht="15">
      <c r="A1872" s="32">
        <v>70615</v>
      </c>
      <c r="B1872" s="32" t="s">
        <v>2722</v>
      </c>
      <c r="C1872" s="15" t="s">
        <v>2570</v>
      </c>
      <c r="D1872" s="32">
        <v>1561</v>
      </c>
      <c r="E1872" s="32">
        <v>70615</v>
      </c>
      <c r="F1872"/>
      <c r="G1872" s="17"/>
    </row>
    <row r="1873" spans="1:7" ht="15">
      <c r="A1873" s="32">
        <v>70616</v>
      </c>
      <c r="B1873" s="32" t="s">
        <v>2723</v>
      </c>
      <c r="C1873" s="15" t="s">
        <v>2570</v>
      </c>
      <c r="D1873" s="32">
        <v>1450</v>
      </c>
      <c r="E1873" s="32">
        <v>70616</v>
      </c>
      <c r="F1873"/>
      <c r="G1873" s="17"/>
    </row>
    <row r="1874" spans="1:7" ht="15">
      <c r="A1874" s="32">
        <v>70617</v>
      </c>
      <c r="B1874" s="32" t="s">
        <v>2724</v>
      </c>
      <c r="C1874" s="15" t="s">
        <v>2570</v>
      </c>
      <c r="D1874" s="32">
        <v>2585</v>
      </c>
      <c r="E1874" s="32">
        <v>70617</v>
      </c>
      <c r="F1874"/>
      <c r="G1874" s="17"/>
    </row>
    <row r="1875" spans="1:7" ht="15">
      <c r="A1875" s="32">
        <v>70618</v>
      </c>
      <c r="B1875" s="32" t="s">
        <v>2725</v>
      </c>
      <c r="C1875" s="15" t="s">
        <v>2570</v>
      </c>
      <c r="D1875" s="32">
        <v>799</v>
      </c>
      <c r="E1875" s="32">
        <v>70618</v>
      </c>
      <c r="F1875"/>
      <c r="G1875" s="17"/>
    </row>
    <row r="1876" spans="1:7" ht="15">
      <c r="A1876" s="32">
        <v>70619</v>
      </c>
      <c r="B1876" s="32" t="s">
        <v>2726</v>
      </c>
      <c r="C1876" s="15" t="s">
        <v>2570</v>
      </c>
      <c r="D1876" s="32">
        <v>1879</v>
      </c>
      <c r="E1876" s="32">
        <v>70619</v>
      </c>
      <c r="F1876"/>
      <c r="G1876" s="17"/>
    </row>
    <row r="1877" spans="1:7" ht="15">
      <c r="A1877" s="32">
        <v>70620</v>
      </c>
      <c r="B1877" s="32" t="s">
        <v>2727</v>
      </c>
      <c r="C1877" s="15" t="s">
        <v>2570</v>
      </c>
      <c r="D1877" s="32">
        <v>1354</v>
      </c>
      <c r="E1877" s="32">
        <v>70620</v>
      </c>
      <c r="F1877"/>
      <c r="G1877" s="17"/>
    </row>
    <row r="1878" spans="1:7" ht="15">
      <c r="A1878" s="32">
        <v>70621</v>
      </c>
      <c r="B1878" s="32" t="s">
        <v>2728</v>
      </c>
      <c r="C1878" s="15" t="s">
        <v>2570</v>
      </c>
      <c r="D1878" s="32">
        <v>2319</v>
      </c>
      <c r="E1878" s="32">
        <v>70621</v>
      </c>
      <c r="F1878"/>
      <c r="G1878" s="17"/>
    </row>
    <row r="1879" spans="1:7" ht="15">
      <c r="A1879" s="32">
        <v>70622</v>
      </c>
      <c r="B1879" s="32" t="s">
        <v>2729</v>
      </c>
      <c r="C1879" s="15" t="s">
        <v>2570</v>
      </c>
      <c r="D1879" s="32">
        <v>1766</v>
      </c>
      <c r="E1879" s="32">
        <v>70622</v>
      </c>
      <c r="F1879"/>
      <c r="G1879" s="17"/>
    </row>
    <row r="1880" spans="1:7" ht="15">
      <c r="A1880" s="32">
        <v>70623</v>
      </c>
      <c r="B1880" s="32" t="s">
        <v>2730</v>
      </c>
      <c r="C1880" s="15" t="s">
        <v>2570</v>
      </c>
      <c r="D1880" s="32">
        <v>1249</v>
      </c>
      <c r="E1880" s="32">
        <v>70623</v>
      </c>
      <c r="F1880"/>
      <c r="G1880" s="17"/>
    </row>
    <row r="1881" spans="1:7" ht="15">
      <c r="A1881" s="32">
        <v>70624</v>
      </c>
      <c r="B1881" s="32" t="s">
        <v>2731</v>
      </c>
      <c r="C1881" s="15" t="s">
        <v>2570</v>
      </c>
      <c r="D1881" s="32">
        <v>1212</v>
      </c>
      <c r="E1881" s="32">
        <v>70624</v>
      </c>
      <c r="F1881"/>
      <c r="G1881" s="17"/>
    </row>
    <row r="1882" spans="1:7" ht="15">
      <c r="A1882" s="32">
        <v>70625</v>
      </c>
      <c r="B1882" s="32" t="s">
        <v>2732</v>
      </c>
      <c r="C1882" s="15" t="s">
        <v>2570</v>
      </c>
      <c r="D1882" s="32">
        <v>97</v>
      </c>
      <c r="E1882" s="32">
        <v>70625</v>
      </c>
      <c r="F1882"/>
      <c r="G1882" s="17"/>
    </row>
    <row r="1883" spans="1:7" ht="15">
      <c r="A1883" s="32">
        <v>70626</v>
      </c>
      <c r="B1883" s="32" t="s">
        <v>2733</v>
      </c>
      <c r="C1883" s="15" t="s">
        <v>2570</v>
      </c>
      <c r="D1883" s="32">
        <v>584</v>
      </c>
      <c r="E1883" s="32">
        <v>70626</v>
      </c>
      <c r="F1883"/>
      <c r="G1883" s="17"/>
    </row>
    <row r="1884" spans="1:7" ht="15">
      <c r="A1884" s="32">
        <v>70627</v>
      </c>
      <c r="B1884" s="32" t="s">
        <v>2734</v>
      </c>
      <c r="C1884" s="15" t="s">
        <v>2570</v>
      </c>
      <c r="D1884" s="32">
        <v>1197</v>
      </c>
      <c r="E1884" s="32">
        <v>70627</v>
      </c>
      <c r="F1884"/>
      <c r="G1884" s="17"/>
    </row>
    <row r="1885" spans="1:7" ht="15">
      <c r="A1885" s="32">
        <v>70628</v>
      </c>
      <c r="B1885" s="32" t="s">
        <v>2735</v>
      </c>
      <c r="C1885" s="15" t="s">
        <v>2570</v>
      </c>
      <c r="D1885" s="32">
        <v>500</v>
      </c>
      <c r="E1885" s="32">
        <v>70628</v>
      </c>
      <c r="F1885"/>
      <c r="G1885" s="17"/>
    </row>
    <row r="1886" spans="1:7" ht="15">
      <c r="A1886" s="32">
        <v>70629</v>
      </c>
      <c r="B1886" s="32" t="s">
        <v>2736</v>
      </c>
      <c r="C1886" s="15" t="s">
        <v>2570</v>
      </c>
      <c r="D1886" s="32">
        <v>748</v>
      </c>
      <c r="E1886" s="32">
        <v>70629</v>
      </c>
      <c r="F1886"/>
      <c r="G1886" s="17"/>
    </row>
    <row r="1887" spans="1:7" ht="15">
      <c r="A1887" s="32">
        <v>70630</v>
      </c>
      <c r="B1887" s="32" t="s">
        <v>2737</v>
      </c>
      <c r="C1887" s="15" t="s">
        <v>2570</v>
      </c>
      <c r="D1887" s="32">
        <v>3613</v>
      </c>
      <c r="E1887" s="32">
        <v>70630</v>
      </c>
      <c r="F1887"/>
      <c r="G1887" s="17"/>
    </row>
    <row r="1888" spans="1:7" ht="15">
      <c r="A1888" s="32">
        <v>70701</v>
      </c>
      <c r="B1888" s="32" t="s">
        <v>2738</v>
      </c>
      <c r="C1888" s="15" t="s">
        <v>2570</v>
      </c>
      <c r="D1888" s="32">
        <v>646</v>
      </c>
      <c r="E1888" s="32">
        <v>70701</v>
      </c>
      <c r="F1888"/>
      <c r="G1888" s="17"/>
    </row>
    <row r="1889" spans="1:7" ht="15">
      <c r="A1889" s="32">
        <v>70702</v>
      </c>
      <c r="B1889" s="32" t="s">
        <v>2739</v>
      </c>
      <c r="C1889" s="15" t="s">
        <v>2570</v>
      </c>
      <c r="D1889" s="32">
        <v>914</v>
      </c>
      <c r="E1889" s="32">
        <v>70702</v>
      </c>
      <c r="F1889"/>
      <c r="G1889" s="17"/>
    </row>
    <row r="1890" spans="1:7" ht="15">
      <c r="A1890" s="32">
        <v>70703</v>
      </c>
      <c r="B1890" s="32" t="s">
        <v>2740</v>
      </c>
      <c r="C1890" s="15" t="s">
        <v>2570</v>
      </c>
      <c r="D1890" s="32">
        <v>528</v>
      </c>
      <c r="E1890" s="32">
        <v>70703</v>
      </c>
      <c r="F1890"/>
      <c r="G1890" s="17"/>
    </row>
    <row r="1891" spans="1:7" ht="15">
      <c r="A1891" s="32">
        <v>70704</v>
      </c>
      <c r="B1891" s="32" t="s">
        <v>2741</v>
      </c>
      <c r="C1891" s="15" t="s">
        <v>2570</v>
      </c>
      <c r="D1891" s="32">
        <v>1210</v>
      </c>
      <c r="E1891" s="32">
        <v>70704</v>
      </c>
      <c r="F1891"/>
      <c r="G1891" s="17"/>
    </row>
    <row r="1892" spans="1:7" ht="15">
      <c r="A1892" s="32">
        <v>70705</v>
      </c>
      <c r="B1892" s="32" t="s">
        <v>2742</v>
      </c>
      <c r="C1892" s="15" t="s">
        <v>2570</v>
      </c>
      <c r="D1892" s="32">
        <v>1730</v>
      </c>
      <c r="E1892" s="32">
        <v>70705</v>
      </c>
      <c r="F1892"/>
      <c r="G1892" s="17"/>
    </row>
    <row r="1893" spans="1:7" ht="15">
      <c r="A1893" s="32">
        <v>70706</v>
      </c>
      <c r="B1893" s="32" t="s">
        <v>2743</v>
      </c>
      <c r="C1893" s="15" t="s">
        <v>2570</v>
      </c>
      <c r="D1893" s="32">
        <v>715</v>
      </c>
      <c r="E1893" s="32">
        <v>70706</v>
      </c>
      <c r="F1893"/>
      <c r="G1893" s="17"/>
    </row>
    <row r="1894" spans="1:7" ht="15">
      <c r="A1894" s="32">
        <v>70707</v>
      </c>
      <c r="B1894" s="32" t="s">
        <v>2744</v>
      </c>
      <c r="C1894" s="15" t="s">
        <v>2570</v>
      </c>
      <c r="D1894" s="32">
        <v>2319</v>
      </c>
      <c r="E1894" s="32">
        <v>70707</v>
      </c>
      <c r="F1894"/>
      <c r="G1894" s="17"/>
    </row>
    <row r="1895" spans="1:7" ht="15">
      <c r="A1895" s="32">
        <v>70708</v>
      </c>
      <c r="B1895" s="32" t="s">
        <v>2745</v>
      </c>
      <c r="C1895" s="15" t="s">
        <v>2570</v>
      </c>
      <c r="D1895" s="32">
        <v>865</v>
      </c>
      <c r="E1895" s="32">
        <v>70708</v>
      </c>
      <c r="F1895"/>
      <c r="G1895" s="17"/>
    </row>
    <row r="1896" spans="1:7" ht="15">
      <c r="A1896" s="32">
        <v>70709</v>
      </c>
      <c r="B1896" s="32" t="s">
        <v>2746</v>
      </c>
      <c r="C1896" s="15" t="s">
        <v>2570</v>
      </c>
      <c r="D1896" s="32">
        <v>661</v>
      </c>
      <c r="E1896" s="32">
        <v>70709</v>
      </c>
      <c r="F1896"/>
      <c r="G1896" s="17"/>
    </row>
    <row r="1897" spans="1:7" ht="15">
      <c r="A1897" s="32">
        <v>70710</v>
      </c>
      <c r="B1897" s="32" t="s">
        <v>2747</v>
      </c>
      <c r="C1897" s="15" t="s">
        <v>2570</v>
      </c>
      <c r="D1897" s="32">
        <v>905</v>
      </c>
      <c r="E1897" s="32">
        <v>70710</v>
      </c>
      <c r="F1897"/>
      <c r="G1897" s="17"/>
    </row>
    <row r="1898" spans="1:7" ht="15">
      <c r="A1898" s="32">
        <v>70711</v>
      </c>
      <c r="B1898" s="32" t="s">
        <v>2748</v>
      </c>
      <c r="C1898" s="15" t="s">
        <v>2570</v>
      </c>
      <c r="D1898" s="32">
        <v>612</v>
      </c>
      <c r="E1898" s="32">
        <v>70711</v>
      </c>
      <c r="F1898"/>
      <c r="G1898" s="17"/>
    </row>
    <row r="1899" spans="1:7" ht="15">
      <c r="A1899" s="32">
        <v>70712</v>
      </c>
      <c r="B1899" s="32" t="s">
        <v>2749</v>
      </c>
      <c r="C1899" s="15" t="s">
        <v>2570</v>
      </c>
      <c r="D1899" s="32">
        <v>1111</v>
      </c>
      <c r="E1899" s="32">
        <v>70712</v>
      </c>
      <c r="F1899"/>
      <c r="G1899" s="17"/>
    </row>
    <row r="1900" spans="1:7" ht="15">
      <c r="A1900" s="32">
        <v>70713</v>
      </c>
      <c r="B1900" s="32" t="s">
        <v>2750</v>
      </c>
      <c r="C1900" s="15" t="s">
        <v>2570</v>
      </c>
      <c r="D1900" s="32">
        <v>759</v>
      </c>
      <c r="E1900" s="32">
        <v>70713</v>
      </c>
      <c r="F1900"/>
      <c r="G1900" s="17"/>
    </row>
    <row r="1901" spans="1:7" ht="15">
      <c r="A1901" s="32">
        <v>70714</v>
      </c>
      <c r="B1901" s="32" t="s">
        <v>2751</v>
      </c>
      <c r="C1901" s="15" t="s">
        <v>2570</v>
      </c>
      <c r="D1901" s="32">
        <v>347</v>
      </c>
      <c r="E1901" s="32">
        <v>70714</v>
      </c>
      <c r="F1901"/>
      <c r="G1901" s="17"/>
    </row>
    <row r="1902" spans="1:7" ht="15">
      <c r="A1902" s="32">
        <v>70715</v>
      </c>
      <c r="B1902" s="32" t="s">
        <v>2752</v>
      </c>
      <c r="C1902" s="15" t="s">
        <v>2570</v>
      </c>
      <c r="D1902" s="32">
        <v>731</v>
      </c>
      <c r="E1902" s="32">
        <v>70715</v>
      </c>
      <c r="F1902"/>
      <c r="G1902" s="17"/>
    </row>
    <row r="1903" spans="1:7" ht="15">
      <c r="A1903" s="32">
        <v>70716</v>
      </c>
      <c r="B1903" s="32" t="s">
        <v>2753</v>
      </c>
      <c r="C1903" s="15" t="s">
        <v>2570</v>
      </c>
      <c r="D1903" s="32">
        <v>12107</v>
      </c>
      <c r="E1903" s="32">
        <v>70716</v>
      </c>
      <c r="F1903"/>
      <c r="G1903" s="17"/>
    </row>
    <row r="1904" spans="1:7" ht="15">
      <c r="A1904" s="32">
        <v>70717</v>
      </c>
      <c r="B1904" s="32" t="s">
        <v>2754</v>
      </c>
      <c r="C1904" s="15" t="s">
        <v>2570</v>
      </c>
      <c r="D1904" s="32">
        <v>4619</v>
      </c>
      <c r="E1904" s="32">
        <v>70717</v>
      </c>
      <c r="F1904"/>
      <c r="G1904" s="17"/>
    </row>
    <row r="1905" spans="1:7" ht="15">
      <c r="A1905" s="32">
        <v>70718</v>
      </c>
      <c r="B1905" s="32" t="s">
        <v>2755</v>
      </c>
      <c r="C1905" s="15" t="s">
        <v>2570</v>
      </c>
      <c r="D1905" s="32">
        <v>865</v>
      </c>
      <c r="E1905" s="32">
        <v>70718</v>
      </c>
      <c r="F1905"/>
      <c r="G1905" s="17"/>
    </row>
    <row r="1906" spans="1:7" ht="15">
      <c r="A1906" s="32">
        <v>70719</v>
      </c>
      <c r="B1906" s="32" t="s">
        <v>2756</v>
      </c>
      <c r="C1906" s="15" t="s">
        <v>2570</v>
      </c>
      <c r="D1906" s="32">
        <v>3415</v>
      </c>
      <c r="E1906" s="32">
        <v>70719</v>
      </c>
      <c r="F1906"/>
      <c r="G1906" s="17"/>
    </row>
    <row r="1907" spans="1:7" ht="15">
      <c r="A1907" s="32">
        <v>70720</v>
      </c>
      <c r="B1907" s="32" t="s">
        <v>2757</v>
      </c>
      <c r="C1907" s="15" t="s">
        <v>2570</v>
      </c>
      <c r="D1907" s="32">
        <v>1485</v>
      </c>
      <c r="E1907" s="32">
        <v>70720</v>
      </c>
      <c r="F1907"/>
      <c r="G1907" s="17"/>
    </row>
    <row r="1908" spans="1:7" ht="15">
      <c r="A1908" s="32">
        <v>70721</v>
      </c>
      <c r="B1908" s="32" t="s">
        <v>2758</v>
      </c>
      <c r="C1908" s="15" t="s">
        <v>2570</v>
      </c>
      <c r="D1908" s="32">
        <v>669</v>
      </c>
      <c r="E1908" s="32">
        <v>70721</v>
      </c>
      <c r="F1908"/>
      <c r="G1908" s="17"/>
    </row>
    <row r="1909" spans="1:7" ht="15">
      <c r="A1909" s="32">
        <v>70723</v>
      </c>
      <c r="B1909" s="32" t="s">
        <v>2759</v>
      </c>
      <c r="C1909" s="15" t="s">
        <v>2570</v>
      </c>
      <c r="D1909" s="32">
        <v>1134</v>
      </c>
      <c r="E1909" s="32">
        <v>70723</v>
      </c>
      <c r="F1909"/>
      <c r="G1909" s="17"/>
    </row>
    <row r="1910" spans="1:7" ht="15">
      <c r="A1910" s="32">
        <v>70724</v>
      </c>
      <c r="B1910" s="32" t="s">
        <v>2760</v>
      </c>
      <c r="C1910" s="15" t="s">
        <v>2570</v>
      </c>
      <c r="D1910" s="32">
        <v>821</v>
      </c>
      <c r="E1910" s="32">
        <v>70724</v>
      </c>
      <c r="F1910"/>
      <c r="G1910" s="17"/>
    </row>
    <row r="1911" spans="1:7" ht="15">
      <c r="A1911" s="32">
        <v>70725</v>
      </c>
      <c r="B1911" s="32" t="s">
        <v>2761</v>
      </c>
      <c r="C1911" s="15" t="s">
        <v>2570</v>
      </c>
      <c r="D1911" s="32">
        <v>295</v>
      </c>
      <c r="E1911" s="32">
        <v>70725</v>
      </c>
      <c r="F1911"/>
      <c r="G1911" s="17"/>
    </row>
    <row r="1912" spans="1:7" ht="15">
      <c r="A1912" s="32">
        <v>70726</v>
      </c>
      <c r="B1912" s="32" t="s">
        <v>2762</v>
      </c>
      <c r="C1912" s="15" t="s">
        <v>2570</v>
      </c>
      <c r="D1912" s="32">
        <v>616</v>
      </c>
      <c r="E1912" s="32">
        <v>70726</v>
      </c>
      <c r="F1912"/>
      <c r="G1912" s="17"/>
    </row>
    <row r="1913" spans="1:7" ht="15">
      <c r="A1913" s="32">
        <v>70727</v>
      </c>
      <c r="B1913" s="32" t="s">
        <v>2763</v>
      </c>
      <c r="C1913" s="15" t="s">
        <v>2570</v>
      </c>
      <c r="D1913" s="32">
        <v>469</v>
      </c>
      <c r="E1913" s="32">
        <v>70727</v>
      </c>
      <c r="F1913"/>
      <c r="G1913" s="17"/>
    </row>
    <row r="1914" spans="1:7" ht="15">
      <c r="A1914" s="32">
        <v>70728</v>
      </c>
      <c r="B1914" s="32" t="s">
        <v>2764</v>
      </c>
      <c r="C1914" s="15" t="s">
        <v>2570</v>
      </c>
      <c r="D1914" s="32">
        <v>2028</v>
      </c>
      <c r="E1914" s="32">
        <v>70728</v>
      </c>
      <c r="F1914"/>
      <c r="G1914" s="17"/>
    </row>
    <row r="1915" spans="1:7" ht="15">
      <c r="A1915" s="32">
        <v>70729</v>
      </c>
      <c r="B1915" s="32" t="s">
        <v>2765</v>
      </c>
      <c r="C1915" s="15" t="s">
        <v>2570</v>
      </c>
      <c r="D1915" s="32">
        <v>809</v>
      </c>
      <c r="E1915" s="32">
        <v>70729</v>
      </c>
      <c r="F1915"/>
      <c r="G1915" s="17"/>
    </row>
    <row r="1916" spans="1:7" ht="15">
      <c r="A1916" s="32">
        <v>70731</v>
      </c>
      <c r="B1916" s="32" t="s">
        <v>2766</v>
      </c>
      <c r="C1916" s="15" t="s">
        <v>2570</v>
      </c>
      <c r="D1916" s="32">
        <v>646</v>
      </c>
      <c r="E1916" s="32">
        <v>70731</v>
      </c>
      <c r="F1916"/>
      <c r="G1916" s="17"/>
    </row>
    <row r="1917" spans="1:7" ht="15">
      <c r="A1917" s="32">
        <v>70732</v>
      </c>
      <c r="B1917" s="32" t="s">
        <v>2767</v>
      </c>
      <c r="C1917" s="15" t="s">
        <v>2570</v>
      </c>
      <c r="D1917" s="32">
        <v>1500</v>
      </c>
      <c r="E1917" s="32">
        <v>70732</v>
      </c>
      <c r="F1917"/>
      <c r="G1917" s="17"/>
    </row>
    <row r="1918" spans="1:7" ht="15">
      <c r="A1918" s="32">
        <v>70733</v>
      </c>
      <c r="B1918" s="32" t="s">
        <v>2768</v>
      </c>
      <c r="C1918" s="15" t="s">
        <v>2570</v>
      </c>
      <c r="D1918" s="32">
        <v>213</v>
      </c>
      <c r="E1918" s="32">
        <v>70733</v>
      </c>
      <c r="F1918"/>
      <c r="G1918" s="17"/>
    </row>
    <row r="1919" spans="1:7" ht="15">
      <c r="A1919" s="32">
        <v>70734</v>
      </c>
      <c r="B1919" s="32" t="s">
        <v>2769</v>
      </c>
      <c r="C1919" s="15" t="s">
        <v>2570</v>
      </c>
      <c r="D1919" s="32">
        <v>2241</v>
      </c>
      <c r="E1919" s="32">
        <v>70734</v>
      </c>
      <c r="F1919"/>
      <c r="G1919" s="17"/>
    </row>
    <row r="1920" spans="1:7" ht="15">
      <c r="A1920" s="32">
        <v>70735</v>
      </c>
      <c r="B1920" s="32" t="s">
        <v>2770</v>
      </c>
      <c r="C1920" s="15" t="s">
        <v>2570</v>
      </c>
      <c r="D1920" s="32">
        <v>1026</v>
      </c>
      <c r="E1920" s="32">
        <v>70735</v>
      </c>
      <c r="F1920"/>
      <c r="G1920" s="17"/>
    </row>
    <row r="1921" spans="1:7" ht="15">
      <c r="A1921" s="32">
        <v>70801</v>
      </c>
      <c r="B1921" s="32" t="s">
        <v>2771</v>
      </c>
      <c r="C1921" s="15" t="s">
        <v>2570</v>
      </c>
      <c r="D1921" s="32">
        <v>658</v>
      </c>
      <c r="E1921" s="32">
        <v>70801</v>
      </c>
      <c r="F1921"/>
      <c r="G1921" s="17"/>
    </row>
    <row r="1922" spans="1:7" ht="15">
      <c r="A1922" s="32">
        <v>70802</v>
      </c>
      <c r="B1922" s="32" t="s">
        <v>2772</v>
      </c>
      <c r="C1922" s="15" t="s">
        <v>2570</v>
      </c>
      <c r="D1922" s="32">
        <v>630</v>
      </c>
      <c r="E1922" s="32">
        <v>70802</v>
      </c>
      <c r="F1922"/>
      <c r="G1922" s="17"/>
    </row>
    <row r="1923" spans="1:7" ht="15">
      <c r="A1923" s="32">
        <v>70803</v>
      </c>
      <c r="B1923" s="32" t="s">
        <v>2773</v>
      </c>
      <c r="C1923" s="15" t="s">
        <v>2570</v>
      </c>
      <c r="D1923" s="32">
        <v>665</v>
      </c>
      <c r="E1923" s="32">
        <v>70803</v>
      </c>
      <c r="F1923"/>
      <c r="G1923" s="17"/>
    </row>
    <row r="1924" spans="1:7" ht="15">
      <c r="A1924" s="32">
        <v>70804</v>
      </c>
      <c r="B1924" s="32" t="s">
        <v>2774</v>
      </c>
      <c r="C1924" s="15" t="s">
        <v>2570</v>
      </c>
      <c r="D1924" s="32">
        <v>794</v>
      </c>
      <c r="E1924" s="32">
        <v>70804</v>
      </c>
      <c r="F1924"/>
      <c r="G1924" s="17"/>
    </row>
    <row r="1925" spans="1:7" ht="15">
      <c r="A1925" s="32">
        <v>70805</v>
      </c>
      <c r="B1925" s="32" t="s">
        <v>2775</v>
      </c>
      <c r="C1925" s="15" t="s">
        <v>2570</v>
      </c>
      <c r="D1925" s="32">
        <v>1440</v>
      </c>
      <c r="E1925" s="32">
        <v>70805</v>
      </c>
      <c r="F1925"/>
      <c r="G1925" s="17"/>
    </row>
    <row r="1926" spans="1:7" ht="15">
      <c r="A1926" s="32">
        <v>70806</v>
      </c>
      <c r="B1926" s="32" t="s">
        <v>2776</v>
      </c>
      <c r="C1926" s="15" t="s">
        <v>2570</v>
      </c>
      <c r="D1926" s="32">
        <v>839</v>
      </c>
      <c r="E1926" s="32">
        <v>70806</v>
      </c>
      <c r="F1926"/>
      <c r="G1926" s="17"/>
    </row>
    <row r="1927" spans="1:7" ht="15">
      <c r="A1927" s="32">
        <v>70807</v>
      </c>
      <c r="B1927" s="32" t="s">
        <v>2777</v>
      </c>
      <c r="C1927" s="15" t="s">
        <v>2570</v>
      </c>
      <c r="D1927" s="32">
        <v>2620</v>
      </c>
      <c r="E1927" s="32">
        <v>70807</v>
      </c>
      <c r="F1927"/>
      <c r="G1927" s="17"/>
    </row>
    <row r="1928" spans="1:7" ht="15">
      <c r="A1928" s="32">
        <v>70808</v>
      </c>
      <c r="B1928" s="32" t="s">
        <v>2778</v>
      </c>
      <c r="C1928" s="15" t="s">
        <v>2570</v>
      </c>
      <c r="D1928" s="32">
        <v>882</v>
      </c>
      <c r="E1928" s="32">
        <v>70808</v>
      </c>
      <c r="F1928"/>
      <c r="G1928" s="17"/>
    </row>
    <row r="1929" spans="1:7" ht="15">
      <c r="A1929" s="32">
        <v>70809</v>
      </c>
      <c r="B1929" s="32" t="s">
        <v>2779</v>
      </c>
      <c r="C1929" s="15" t="s">
        <v>2570</v>
      </c>
      <c r="D1929" s="32">
        <v>394</v>
      </c>
      <c r="E1929" s="32">
        <v>70809</v>
      </c>
      <c r="F1929"/>
      <c r="G1929" s="17"/>
    </row>
    <row r="1930" spans="1:7" ht="15">
      <c r="A1930" s="32">
        <v>70810</v>
      </c>
      <c r="B1930" s="32" t="s">
        <v>2780</v>
      </c>
      <c r="C1930" s="15" t="s">
        <v>2570</v>
      </c>
      <c r="D1930" s="32">
        <v>258</v>
      </c>
      <c r="E1930" s="32">
        <v>70810</v>
      </c>
      <c r="F1930"/>
      <c r="G1930" s="17"/>
    </row>
    <row r="1931" spans="1:7" ht="15">
      <c r="A1931" s="32">
        <v>70811</v>
      </c>
      <c r="B1931" s="32" t="s">
        <v>2781</v>
      </c>
      <c r="C1931" s="15" t="s">
        <v>2570</v>
      </c>
      <c r="D1931" s="32">
        <v>639</v>
      </c>
      <c r="E1931" s="32">
        <v>70811</v>
      </c>
      <c r="F1931"/>
      <c r="G1931" s="17"/>
    </row>
    <row r="1932" spans="1:7" ht="15">
      <c r="A1932" s="32">
        <v>70812</v>
      </c>
      <c r="B1932" s="32" t="s">
        <v>2782</v>
      </c>
      <c r="C1932" s="15" t="s">
        <v>2570</v>
      </c>
      <c r="D1932" s="32">
        <v>43</v>
      </c>
      <c r="E1932" s="32">
        <v>70812</v>
      </c>
      <c r="F1932"/>
      <c r="G1932" s="17"/>
    </row>
    <row r="1933" spans="1:7" ht="15">
      <c r="A1933" s="32">
        <v>70813</v>
      </c>
      <c r="B1933" s="32" t="s">
        <v>2783</v>
      </c>
      <c r="C1933" s="15" t="s">
        <v>2570</v>
      </c>
      <c r="D1933" s="32">
        <v>696</v>
      </c>
      <c r="E1933" s="32">
        <v>70813</v>
      </c>
      <c r="F1933"/>
      <c r="G1933" s="17"/>
    </row>
    <row r="1934" spans="1:7" ht="15">
      <c r="A1934" s="32">
        <v>70814</v>
      </c>
      <c r="B1934" s="32" t="s">
        <v>2784</v>
      </c>
      <c r="C1934" s="15" t="s">
        <v>2570</v>
      </c>
      <c r="D1934" s="32">
        <v>555</v>
      </c>
      <c r="E1934" s="32">
        <v>70814</v>
      </c>
      <c r="F1934"/>
      <c r="G1934" s="17"/>
    </row>
    <row r="1935" spans="1:7" ht="15">
      <c r="A1935" s="32">
        <v>70815</v>
      </c>
      <c r="B1935" s="32" t="s">
        <v>2785</v>
      </c>
      <c r="C1935" s="15" t="s">
        <v>2570</v>
      </c>
      <c r="D1935" s="32">
        <v>89</v>
      </c>
      <c r="E1935" s="32">
        <v>70815</v>
      </c>
      <c r="F1935"/>
      <c r="G1935" s="17"/>
    </row>
    <row r="1936" spans="1:7" ht="15">
      <c r="A1936" s="32">
        <v>70816</v>
      </c>
      <c r="B1936" s="32" t="s">
        <v>2786</v>
      </c>
      <c r="C1936" s="15" t="s">
        <v>2570</v>
      </c>
      <c r="D1936" s="32">
        <v>1287</v>
      </c>
      <c r="E1936" s="32">
        <v>70816</v>
      </c>
      <c r="F1936"/>
      <c r="G1936" s="17"/>
    </row>
    <row r="1937" spans="1:7" ht="15">
      <c r="A1937" s="32">
        <v>70817</v>
      </c>
      <c r="B1937" s="32" t="s">
        <v>2787</v>
      </c>
      <c r="C1937" s="15" t="s">
        <v>2570</v>
      </c>
      <c r="D1937" s="32">
        <v>386</v>
      </c>
      <c r="E1937" s="32">
        <v>70817</v>
      </c>
      <c r="F1937"/>
      <c r="G1937" s="17"/>
    </row>
    <row r="1938" spans="1:7" ht="15">
      <c r="A1938" s="32">
        <v>70818</v>
      </c>
      <c r="B1938" s="32" t="s">
        <v>2788</v>
      </c>
      <c r="C1938" s="15" t="s">
        <v>2570</v>
      </c>
      <c r="D1938" s="32">
        <v>299</v>
      </c>
      <c r="E1938" s="32">
        <v>70818</v>
      </c>
      <c r="F1938"/>
      <c r="G1938" s="17"/>
    </row>
    <row r="1939" spans="1:7" ht="15">
      <c r="A1939" s="32">
        <v>70819</v>
      </c>
      <c r="B1939" s="32" t="s">
        <v>2789</v>
      </c>
      <c r="C1939" s="15" t="s">
        <v>2570</v>
      </c>
      <c r="D1939" s="32">
        <v>71</v>
      </c>
      <c r="E1939" s="32">
        <v>70819</v>
      </c>
      <c r="F1939"/>
      <c r="G1939" s="17"/>
    </row>
    <row r="1940" spans="1:7" ht="15">
      <c r="A1940" s="32">
        <v>70820</v>
      </c>
      <c r="B1940" s="32" t="s">
        <v>2790</v>
      </c>
      <c r="C1940" s="15" t="s">
        <v>2570</v>
      </c>
      <c r="D1940" s="32">
        <v>2074</v>
      </c>
      <c r="E1940" s="32">
        <v>70820</v>
      </c>
      <c r="F1940"/>
      <c r="G1940" s="17"/>
    </row>
    <row r="1941" spans="1:7" ht="15">
      <c r="A1941" s="32">
        <v>70821</v>
      </c>
      <c r="B1941" s="32" t="s">
        <v>2791</v>
      </c>
      <c r="C1941" s="15" t="s">
        <v>2570</v>
      </c>
      <c r="D1941" s="32">
        <v>1155</v>
      </c>
      <c r="E1941" s="32">
        <v>70821</v>
      </c>
      <c r="F1941"/>
      <c r="G1941" s="17"/>
    </row>
    <row r="1942" spans="1:7" ht="15">
      <c r="A1942" s="32">
        <v>70822</v>
      </c>
      <c r="B1942" s="32" t="s">
        <v>2792</v>
      </c>
      <c r="C1942" s="15" t="s">
        <v>2570</v>
      </c>
      <c r="D1942" s="32">
        <v>382</v>
      </c>
      <c r="E1942" s="32">
        <v>70822</v>
      </c>
      <c r="F1942"/>
      <c r="G1942" s="17"/>
    </row>
    <row r="1943" spans="1:7" ht="15">
      <c r="A1943" s="32">
        <v>70823</v>
      </c>
      <c r="B1943" s="32" t="s">
        <v>2793</v>
      </c>
      <c r="C1943" s="15" t="s">
        <v>2570</v>
      </c>
      <c r="D1943" s="32">
        <v>54</v>
      </c>
      <c r="E1943" s="32">
        <v>70823</v>
      </c>
      <c r="F1943"/>
      <c r="G1943" s="17"/>
    </row>
    <row r="1944" spans="1:7" ht="15">
      <c r="A1944" s="32">
        <v>70824</v>
      </c>
      <c r="B1944" s="32" t="s">
        <v>2794</v>
      </c>
      <c r="C1944" s="15" t="s">
        <v>2570</v>
      </c>
      <c r="D1944" s="32">
        <v>465</v>
      </c>
      <c r="E1944" s="32">
        <v>70824</v>
      </c>
      <c r="F1944"/>
      <c r="G1944" s="17"/>
    </row>
    <row r="1945" spans="1:7" ht="15">
      <c r="A1945" s="32">
        <v>70825</v>
      </c>
      <c r="B1945" s="32" t="s">
        <v>2795</v>
      </c>
      <c r="C1945" s="15" t="s">
        <v>2570</v>
      </c>
      <c r="D1945" s="32">
        <v>93</v>
      </c>
      <c r="E1945" s="32">
        <v>70825</v>
      </c>
      <c r="F1945"/>
      <c r="G1945" s="17"/>
    </row>
    <row r="1946" spans="1:7" ht="15">
      <c r="A1946" s="32">
        <v>70826</v>
      </c>
      <c r="B1946" s="32" t="s">
        <v>2796</v>
      </c>
      <c r="C1946" s="15" t="s">
        <v>2570</v>
      </c>
      <c r="D1946" s="32">
        <v>1665</v>
      </c>
      <c r="E1946" s="32">
        <v>70826</v>
      </c>
      <c r="F1946"/>
      <c r="G1946" s="17"/>
    </row>
    <row r="1947" spans="1:7" ht="15">
      <c r="A1947" s="32">
        <v>70827</v>
      </c>
      <c r="B1947" s="32" t="s">
        <v>2797</v>
      </c>
      <c r="C1947" s="15" t="s">
        <v>2570</v>
      </c>
      <c r="D1947" s="32">
        <v>424</v>
      </c>
      <c r="E1947" s="32">
        <v>70827</v>
      </c>
      <c r="F1947"/>
      <c r="G1947" s="17"/>
    </row>
    <row r="1948" spans="1:7" ht="15">
      <c r="A1948" s="32">
        <v>70828</v>
      </c>
      <c r="B1948" s="32" t="s">
        <v>2798</v>
      </c>
      <c r="C1948" s="15" t="s">
        <v>2570</v>
      </c>
      <c r="D1948" s="32">
        <v>7308</v>
      </c>
      <c r="E1948" s="32">
        <v>70828</v>
      </c>
      <c r="F1948"/>
      <c r="G1948" s="17"/>
    </row>
    <row r="1949" spans="1:7" ht="15">
      <c r="A1949" s="32">
        <v>70829</v>
      </c>
      <c r="B1949" s="32" t="s">
        <v>2799</v>
      </c>
      <c r="C1949" s="15" t="s">
        <v>2570</v>
      </c>
      <c r="D1949" s="32">
        <v>465</v>
      </c>
      <c r="E1949" s="32">
        <v>70829</v>
      </c>
      <c r="F1949"/>
      <c r="G1949" s="17"/>
    </row>
    <row r="1950" spans="1:7" ht="15">
      <c r="A1950" s="32">
        <v>70830</v>
      </c>
      <c r="B1950" s="32" t="s">
        <v>2800</v>
      </c>
      <c r="C1950" s="15" t="s">
        <v>2570</v>
      </c>
      <c r="D1950" s="32">
        <v>515</v>
      </c>
      <c r="E1950" s="32">
        <v>70830</v>
      </c>
      <c r="F1950"/>
      <c r="G1950" s="17"/>
    </row>
    <row r="1951" spans="1:7" ht="15">
      <c r="A1951" s="32">
        <v>70831</v>
      </c>
      <c r="B1951" s="32" t="s">
        <v>2801</v>
      </c>
      <c r="C1951" s="15" t="s">
        <v>2570</v>
      </c>
      <c r="D1951" s="32">
        <v>643</v>
      </c>
      <c r="E1951" s="32">
        <v>70831</v>
      </c>
      <c r="F1951"/>
      <c r="G1951" s="17"/>
    </row>
    <row r="1952" spans="1:7" ht="15">
      <c r="A1952" s="32">
        <v>70832</v>
      </c>
      <c r="B1952" s="32" t="s">
        <v>2802</v>
      </c>
      <c r="C1952" s="15" t="s">
        <v>2570</v>
      </c>
      <c r="D1952" s="32">
        <v>1171</v>
      </c>
      <c r="E1952" s="32">
        <v>70832</v>
      </c>
      <c r="F1952"/>
      <c r="G1952" s="17"/>
    </row>
    <row r="1953" spans="1:7" ht="15">
      <c r="A1953" s="32">
        <v>70833</v>
      </c>
      <c r="B1953" s="32" t="s">
        <v>2803</v>
      </c>
      <c r="C1953" s="15" t="s">
        <v>2570</v>
      </c>
      <c r="D1953" s="32">
        <v>1517</v>
      </c>
      <c r="E1953" s="32">
        <v>70833</v>
      </c>
      <c r="F1953"/>
      <c r="G1953" s="17"/>
    </row>
    <row r="1954" spans="1:7" ht="15">
      <c r="A1954" s="32">
        <v>70834</v>
      </c>
      <c r="B1954" s="32" t="s">
        <v>2804</v>
      </c>
      <c r="C1954" s="15" t="s">
        <v>2570</v>
      </c>
      <c r="D1954" s="32">
        <v>279</v>
      </c>
      <c r="E1954" s="32">
        <v>70834</v>
      </c>
      <c r="F1954"/>
      <c r="G1954" s="17"/>
    </row>
    <row r="1955" spans="1:7" ht="15">
      <c r="A1955" s="32">
        <v>70835</v>
      </c>
      <c r="B1955" s="32" t="s">
        <v>2805</v>
      </c>
      <c r="C1955" s="15" t="s">
        <v>2570</v>
      </c>
      <c r="D1955" s="32">
        <v>999</v>
      </c>
      <c r="E1955" s="32">
        <v>70835</v>
      </c>
      <c r="F1955"/>
      <c r="G1955" s="17"/>
    </row>
    <row r="1956" spans="1:7" ht="15">
      <c r="A1956" s="32">
        <v>70836</v>
      </c>
      <c r="B1956" s="32" t="s">
        <v>2806</v>
      </c>
      <c r="C1956" s="15" t="s">
        <v>2570</v>
      </c>
      <c r="D1956" s="32">
        <v>1253</v>
      </c>
      <c r="E1956" s="32">
        <v>70836</v>
      </c>
      <c r="F1956"/>
      <c r="G1956" s="17"/>
    </row>
    <row r="1957" spans="1:7" ht="15">
      <c r="A1957" s="32">
        <v>70837</v>
      </c>
      <c r="B1957" s="32" t="s">
        <v>2807</v>
      </c>
      <c r="C1957" s="15" t="s">
        <v>2570</v>
      </c>
      <c r="D1957" s="32">
        <v>239</v>
      </c>
      <c r="E1957" s="32">
        <v>70837</v>
      </c>
      <c r="F1957"/>
      <c r="G1957" s="17"/>
    </row>
    <row r="1958" spans="1:7" ht="15">
      <c r="A1958" s="32">
        <v>70901</v>
      </c>
      <c r="B1958" s="32" t="s">
        <v>2808</v>
      </c>
      <c r="C1958" s="15" t="s">
        <v>2570</v>
      </c>
      <c r="D1958" s="32">
        <v>2238</v>
      </c>
      <c r="E1958" s="32">
        <v>70901</v>
      </c>
      <c r="F1958"/>
      <c r="G1958" s="17"/>
    </row>
    <row r="1959" spans="1:7" ht="15">
      <c r="A1959" s="32">
        <v>70902</v>
      </c>
      <c r="B1959" s="32" t="s">
        <v>2809</v>
      </c>
      <c r="C1959" s="15" t="s">
        <v>2570</v>
      </c>
      <c r="D1959" s="32">
        <v>1886</v>
      </c>
      <c r="E1959" s="32">
        <v>70902</v>
      </c>
      <c r="F1959"/>
      <c r="G1959" s="17"/>
    </row>
    <row r="1960" spans="1:7" ht="15">
      <c r="A1960" s="32">
        <v>70903</v>
      </c>
      <c r="B1960" s="32" t="s">
        <v>2810</v>
      </c>
      <c r="C1960" s="15" t="s">
        <v>2570</v>
      </c>
      <c r="D1960" s="32">
        <v>383</v>
      </c>
      <c r="E1960" s="32">
        <v>70903</v>
      </c>
      <c r="F1960"/>
      <c r="G1960" s="17"/>
    </row>
    <row r="1961" spans="1:7" ht="15">
      <c r="A1961" s="32">
        <v>70904</v>
      </c>
      <c r="B1961" s="32" t="s">
        <v>2811</v>
      </c>
      <c r="C1961" s="15" t="s">
        <v>2570</v>
      </c>
      <c r="D1961" s="32">
        <v>1135</v>
      </c>
      <c r="E1961" s="32">
        <v>70904</v>
      </c>
      <c r="F1961"/>
      <c r="G1961" s="17"/>
    </row>
    <row r="1962" spans="1:7" ht="15">
      <c r="A1962" s="32">
        <v>70905</v>
      </c>
      <c r="B1962" s="32" t="s">
        <v>2812</v>
      </c>
      <c r="C1962" s="15" t="s">
        <v>2570</v>
      </c>
      <c r="D1962" s="32">
        <v>2610</v>
      </c>
      <c r="E1962" s="32">
        <v>70905</v>
      </c>
      <c r="F1962"/>
      <c r="G1962" s="17"/>
    </row>
    <row r="1963" spans="1:7" ht="15">
      <c r="A1963" s="32">
        <v>70907</v>
      </c>
      <c r="B1963" s="32" t="s">
        <v>2813</v>
      </c>
      <c r="C1963" s="15" t="s">
        <v>2570</v>
      </c>
      <c r="D1963" s="32">
        <v>3560</v>
      </c>
      <c r="E1963" s="32">
        <v>70907</v>
      </c>
      <c r="F1963"/>
      <c r="G1963" s="17"/>
    </row>
    <row r="1964" spans="1:7" ht="15">
      <c r="A1964" s="32">
        <v>70908</v>
      </c>
      <c r="B1964" s="32" t="s">
        <v>2814</v>
      </c>
      <c r="C1964" s="15" t="s">
        <v>2570</v>
      </c>
      <c r="D1964" s="32">
        <v>1422</v>
      </c>
      <c r="E1964" s="32">
        <v>70908</v>
      </c>
      <c r="F1964"/>
      <c r="G1964" s="17"/>
    </row>
    <row r="1965" spans="1:7" ht="15">
      <c r="A1965" s="32">
        <v>70909</v>
      </c>
      <c r="B1965" s="32" t="s">
        <v>2815</v>
      </c>
      <c r="C1965" s="15" t="s">
        <v>2570</v>
      </c>
      <c r="D1965" s="32">
        <v>4317</v>
      </c>
      <c r="E1965" s="32">
        <v>70909</v>
      </c>
      <c r="F1965"/>
      <c r="G1965" s="17"/>
    </row>
    <row r="1966" spans="1:7" ht="15">
      <c r="A1966" s="32">
        <v>70910</v>
      </c>
      <c r="B1966" s="32" t="s">
        <v>2816</v>
      </c>
      <c r="C1966" s="15" t="s">
        <v>2570</v>
      </c>
      <c r="D1966" s="32">
        <v>1504</v>
      </c>
      <c r="E1966" s="32">
        <v>70910</v>
      </c>
      <c r="F1966"/>
      <c r="G1966" s="17"/>
    </row>
    <row r="1967" spans="1:7" ht="15">
      <c r="A1967" s="32">
        <v>70911</v>
      </c>
      <c r="B1967" s="32" t="s">
        <v>2817</v>
      </c>
      <c r="C1967" s="15" t="s">
        <v>2570</v>
      </c>
      <c r="D1967" s="32">
        <v>697</v>
      </c>
      <c r="E1967" s="32">
        <v>70911</v>
      </c>
      <c r="F1967"/>
      <c r="G1967" s="17"/>
    </row>
    <row r="1968" spans="1:7" ht="15">
      <c r="A1968" s="32">
        <v>70912</v>
      </c>
      <c r="B1968" s="32" t="s">
        <v>2818</v>
      </c>
      <c r="C1968" s="15" t="s">
        <v>2570</v>
      </c>
      <c r="D1968" s="32">
        <v>792</v>
      </c>
      <c r="E1968" s="32">
        <v>70912</v>
      </c>
      <c r="F1968"/>
      <c r="G1968" s="17"/>
    </row>
    <row r="1969" spans="1:7" ht="15">
      <c r="A1969" s="32">
        <v>70913</v>
      </c>
      <c r="B1969" s="32" t="s">
        <v>2819</v>
      </c>
      <c r="C1969" s="15" t="s">
        <v>2570</v>
      </c>
      <c r="D1969" s="32">
        <v>480</v>
      </c>
      <c r="E1969" s="32">
        <v>70913</v>
      </c>
      <c r="F1969"/>
      <c r="G1969" s="17"/>
    </row>
    <row r="1970" spans="1:7" ht="15">
      <c r="A1970" s="32">
        <v>70914</v>
      </c>
      <c r="B1970" s="32" t="s">
        <v>2820</v>
      </c>
      <c r="C1970" s="15" t="s">
        <v>2570</v>
      </c>
      <c r="D1970" s="32">
        <v>750</v>
      </c>
      <c r="E1970" s="32">
        <v>70914</v>
      </c>
      <c r="F1970"/>
      <c r="G1970" s="17"/>
    </row>
    <row r="1971" spans="1:7" ht="15">
      <c r="A1971" s="32">
        <v>70915</v>
      </c>
      <c r="B1971" s="32" t="s">
        <v>2821</v>
      </c>
      <c r="C1971" s="15" t="s">
        <v>2570</v>
      </c>
      <c r="D1971" s="32">
        <v>1682</v>
      </c>
      <c r="E1971" s="32">
        <v>70915</v>
      </c>
      <c r="F1971"/>
      <c r="G1971" s="17"/>
    </row>
    <row r="1972" spans="1:7" ht="15">
      <c r="A1972" s="32">
        <v>70916</v>
      </c>
      <c r="B1972" s="32" t="s">
        <v>2822</v>
      </c>
      <c r="C1972" s="15" t="s">
        <v>2570</v>
      </c>
      <c r="D1972" s="32">
        <v>1437</v>
      </c>
      <c r="E1972" s="32">
        <v>70916</v>
      </c>
      <c r="F1972"/>
      <c r="G1972" s="17"/>
    </row>
    <row r="1973" spans="1:7" ht="15">
      <c r="A1973" s="32">
        <v>70917</v>
      </c>
      <c r="B1973" s="32" t="s">
        <v>2823</v>
      </c>
      <c r="C1973" s="15" t="s">
        <v>2570</v>
      </c>
      <c r="D1973" s="32">
        <v>7644</v>
      </c>
      <c r="E1973" s="32">
        <v>70917</v>
      </c>
      <c r="F1973"/>
      <c r="G1973" s="17"/>
    </row>
    <row r="1974" spans="1:7" ht="15">
      <c r="A1974" s="32">
        <v>70918</v>
      </c>
      <c r="B1974" s="32" t="s">
        <v>2824</v>
      </c>
      <c r="C1974" s="15" t="s">
        <v>2570</v>
      </c>
      <c r="D1974" s="32">
        <v>1294</v>
      </c>
      <c r="E1974" s="32">
        <v>70918</v>
      </c>
      <c r="F1974"/>
      <c r="G1974" s="17"/>
    </row>
    <row r="1975" spans="1:7" ht="15">
      <c r="A1975" s="32">
        <v>70920</v>
      </c>
      <c r="B1975" s="32" t="s">
        <v>2825</v>
      </c>
      <c r="C1975" s="15" t="s">
        <v>2570</v>
      </c>
      <c r="D1975" s="32">
        <v>3979</v>
      </c>
      <c r="E1975" s="32">
        <v>70920</v>
      </c>
      <c r="F1975"/>
      <c r="G1975" s="17"/>
    </row>
    <row r="1976" spans="1:7" ht="15">
      <c r="A1976" s="32">
        <v>70921</v>
      </c>
      <c r="B1976" s="32" t="s">
        <v>2826</v>
      </c>
      <c r="C1976" s="15" t="s">
        <v>2570</v>
      </c>
      <c r="D1976" s="32">
        <v>1279</v>
      </c>
      <c r="E1976" s="32">
        <v>70921</v>
      </c>
      <c r="F1976"/>
      <c r="G1976" s="17"/>
    </row>
    <row r="1977" spans="1:7" ht="15">
      <c r="A1977" s="32">
        <v>70922</v>
      </c>
      <c r="B1977" s="32" t="s">
        <v>2827</v>
      </c>
      <c r="C1977" s="15" t="s">
        <v>2570</v>
      </c>
      <c r="D1977" s="32">
        <v>1745</v>
      </c>
      <c r="E1977" s="32">
        <v>70922</v>
      </c>
      <c r="F1977"/>
      <c r="G1977" s="17"/>
    </row>
    <row r="1978" spans="1:7" ht="15">
      <c r="A1978" s="32">
        <v>70923</v>
      </c>
      <c r="B1978" s="32" t="s">
        <v>2828</v>
      </c>
      <c r="C1978" s="15" t="s">
        <v>2570</v>
      </c>
      <c r="D1978" s="32">
        <v>1236</v>
      </c>
      <c r="E1978" s="32">
        <v>70923</v>
      </c>
      <c r="F1978"/>
      <c r="G1978" s="17"/>
    </row>
    <row r="1979" spans="1:7" ht="15">
      <c r="A1979" s="32">
        <v>70924</v>
      </c>
      <c r="B1979" s="32" t="s">
        <v>2829</v>
      </c>
      <c r="C1979" s="15" t="s">
        <v>2570</v>
      </c>
      <c r="D1979" s="32">
        <v>588</v>
      </c>
      <c r="E1979" s="32">
        <v>70924</v>
      </c>
      <c r="F1979"/>
      <c r="G1979" s="17"/>
    </row>
    <row r="1980" spans="1:7" ht="15">
      <c r="A1980" s="32">
        <v>70925</v>
      </c>
      <c r="B1980" s="32" t="s">
        <v>2830</v>
      </c>
      <c r="C1980" s="15" t="s">
        <v>2570</v>
      </c>
      <c r="D1980" s="32">
        <v>1594</v>
      </c>
      <c r="E1980" s="32">
        <v>70925</v>
      </c>
      <c r="F1980"/>
      <c r="G1980" s="17"/>
    </row>
    <row r="1981" spans="1:7" ht="15">
      <c r="A1981" s="32">
        <v>70926</v>
      </c>
      <c r="B1981" s="32" t="s">
        <v>2831</v>
      </c>
      <c r="C1981" s="15" t="s">
        <v>2570</v>
      </c>
      <c r="D1981" s="32">
        <v>14480</v>
      </c>
      <c r="E1981" s="32">
        <v>70926</v>
      </c>
      <c r="F1981"/>
      <c r="G1981" s="17"/>
    </row>
    <row r="1982" spans="1:7" ht="15">
      <c r="A1982" s="32">
        <v>70927</v>
      </c>
      <c r="B1982" s="32" t="s">
        <v>2832</v>
      </c>
      <c r="C1982" s="15" t="s">
        <v>2570</v>
      </c>
      <c r="D1982" s="32">
        <v>1788</v>
      </c>
      <c r="E1982" s="32">
        <v>70927</v>
      </c>
      <c r="F1982"/>
      <c r="G1982" s="17"/>
    </row>
    <row r="1983" spans="1:7" ht="15">
      <c r="A1983" s="32">
        <v>70928</v>
      </c>
      <c r="B1983" s="32" t="s">
        <v>2833</v>
      </c>
      <c r="C1983" s="15" t="s">
        <v>2570</v>
      </c>
      <c r="D1983" s="32">
        <v>2244</v>
      </c>
      <c r="E1983" s="32">
        <v>70928</v>
      </c>
      <c r="F1983"/>
      <c r="G1983" s="17"/>
    </row>
    <row r="1984" spans="1:7" ht="15">
      <c r="A1984" s="32">
        <v>70929</v>
      </c>
      <c r="B1984" s="32" t="s">
        <v>2834</v>
      </c>
      <c r="C1984" s="15" t="s">
        <v>2570</v>
      </c>
      <c r="D1984" s="32">
        <v>298</v>
      </c>
      <c r="E1984" s="32">
        <v>70929</v>
      </c>
      <c r="F1984"/>
      <c r="G1984" s="17"/>
    </row>
    <row r="1985" spans="1:7" ht="15">
      <c r="A1985" s="32">
        <v>70930</v>
      </c>
      <c r="B1985" s="32" t="s">
        <v>2835</v>
      </c>
      <c r="C1985" s="15" t="s">
        <v>2570</v>
      </c>
      <c r="D1985" s="32">
        <v>842</v>
      </c>
      <c r="E1985" s="32">
        <v>70930</v>
      </c>
      <c r="F1985"/>
      <c r="G1985" s="17"/>
    </row>
    <row r="1986" spans="1:7" ht="15">
      <c r="A1986" s="32">
        <v>70931</v>
      </c>
      <c r="B1986" s="32" t="s">
        <v>2836</v>
      </c>
      <c r="C1986" s="15" t="s">
        <v>2570</v>
      </c>
      <c r="D1986" s="32">
        <v>1916</v>
      </c>
      <c r="E1986" s="32">
        <v>70931</v>
      </c>
      <c r="F1986"/>
      <c r="G1986" s="17"/>
    </row>
    <row r="1987" spans="1:7" ht="15">
      <c r="A1987" s="32">
        <v>70932</v>
      </c>
      <c r="B1987" s="32" t="s">
        <v>2837</v>
      </c>
      <c r="C1987" s="15" t="s">
        <v>2570</v>
      </c>
      <c r="D1987" s="32">
        <v>869</v>
      </c>
      <c r="E1987" s="32">
        <v>70932</v>
      </c>
      <c r="F1987"/>
      <c r="G1987" s="17"/>
    </row>
    <row r="1988" spans="1:7" ht="15">
      <c r="A1988" s="32">
        <v>70933</v>
      </c>
      <c r="B1988" s="32" t="s">
        <v>2838</v>
      </c>
      <c r="C1988" s="15" t="s">
        <v>2570</v>
      </c>
      <c r="D1988" s="32">
        <v>2298</v>
      </c>
      <c r="E1988" s="32">
        <v>70933</v>
      </c>
      <c r="F1988"/>
      <c r="G1988" s="17"/>
    </row>
    <row r="1989" spans="1:7" ht="15">
      <c r="A1989" s="32">
        <v>70934</v>
      </c>
      <c r="B1989" s="32" t="s">
        <v>2839</v>
      </c>
      <c r="C1989" s="15" t="s">
        <v>2570</v>
      </c>
      <c r="D1989" s="32">
        <v>1913</v>
      </c>
      <c r="E1989" s="32">
        <v>70934</v>
      </c>
      <c r="F1989"/>
      <c r="G1989" s="17"/>
    </row>
    <row r="1990" spans="1:7" ht="15">
      <c r="A1990" s="32">
        <v>70935</v>
      </c>
      <c r="B1990" s="32" t="s">
        <v>2840</v>
      </c>
      <c r="C1990" s="15" t="s">
        <v>2570</v>
      </c>
      <c r="D1990" s="32">
        <v>2025</v>
      </c>
      <c r="E1990" s="32">
        <v>70935</v>
      </c>
      <c r="F1990"/>
      <c r="G1990" s="17"/>
    </row>
    <row r="1991" spans="1:7" ht="15">
      <c r="A1991" s="32">
        <v>70936</v>
      </c>
      <c r="B1991" s="32" t="s">
        <v>2841</v>
      </c>
      <c r="C1991" s="15" t="s">
        <v>2570</v>
      </c>
      <c r="D1991" s="32">
        <v>5479</v>
      </c>
      <c r="E1991" s="32">
        <v>70936</v>
      </c>
      <c r="F1991"/>
      <c r="G1991" s="17"/>
    </row>
    <row r="1992" spans="1:7" ht="15">
      <c r="A1992" s="32">
        <v>70937</v>
      </c>
      <c r="B1992" s="32" t="s">
        <v>2842</v>
      </c>
      <c r="C1992" s="15" t="s">
        <v>2570</v>
      </c>
      <c r="D1992" s="32">
        <v>1830</v>
      </c>
      <c r="E1992" s="32">
        <v>70937</v>
      </c>
      <c r="F1992"/>
      <c r="G1992" s="17"/>
    </row>
    <row r="1993" spans="1:7" ht="15">
      <c r="A1993" s="32">
        <v>70938</v>
      </c>
      <c r="B1993" s="32" t="s">
        <v>2843</v>
      </c>
      <c r="C1993" s="15" t="s">
        <v>2570</v>
      </c>
      <c r="D1993" s="32">
        <v>2570</v>
      </c>
      <c r="E1993" s="32">
        <v>70938</v>
      </c>
      <c r="F1993"/>
      <c r="G1993" s="17"/>
    </row>
    <row r="1994" spans="1:7" ht="15">
      <c r="A1994" s="32">
        <v>70939</v>
      </c>
      <c r="B1994" s="32" t="s">
        <v>2844</v>
      </c>
      <c r="C1994" s="15" t="s">
        <v>2570</v>
      </c>
      <c r="D1994" s="32">
        <v>2224</v>
      </c>
      <c r="E1994" s="32">
        <v>70939</v>
      </c>
      <c r="F1994"/>
      <c r="G1994" s="17"/>
    </row>
    <row r="1995" spans="1:7" ht="15">
      <c r="A1995" s="32">
        <v>70940</v>
      </c>
      <c r="B1995" s="32" t="s">
        <v>2845</v>
      </c>
      <c r="C1995" s="15" t="s">
        <v>2570</v>
      </c>
      <c r="D1995" s="32">
        <v>1757</v>
      </c>
      <c r="E1995" s="32">
        <v>70940</v>
      </c>
      <c r="F1995"/>
      <c r="G1995" s="17"/>
    </row>
    <row r="1996" spans="1:7" ht="15">
      <c r="A1996" s="32">
        <v>70941</v>
      </c>
      <c r="B1996" s="32" t="s">
        <v>2846</v>
      </c>
      <c r="C1996" s="15" t="s">
        <v>2570</v>
      </c>
      <c r="D1996" s="32">
        <v>662</v>
      </c>
      <c r="E1996" s="32">
        <v>70941</v>
      </c>
      <c r="F1996"/>
      <c r="G1996" s="17"/>
    </row>
    <row r="1997" spans="1:7" ht="15">
      <c r="A1997" s="32">
        <v>80101</v>
      </c>
      <c r="B1997" s="32" t="s">
        <v>2847</v>
      </c>
      <c r="C1997" s="15" t="s">
        <v>2848</v>
      </c>
      <c r="D1997" s="32">
        <v>2419</v>
      </c>
      <c r="E1997" s="32">
        <v>80101</v>
      </c>
      <c r="F1997"/>
      <c r="G1997" s="17"/>
    </row>
    <row r="1998" spans="1:7" ht="15">
      <c r="A1998" s="32">
        <v>80102</v>
      </c>
      <c r="B1998" s="32" t="s">
        <v>2849</v>
      </c>
      <c r="C1998" s="15" t="s">
        <v>2848</v>
      </c>
      <c r="D1998" s="32">
        <v>351</v>
      </c>
      <c r="E1998" s="32">
        <v>80102</v>
      </c>
      <c r="F1998"/>
      <c r="G1998" s="17"/>
    </row>
    <row r="1999" spans="1:7" ht="15">
      <c r="A1999" s="32">
        <v>80103</v>
      </c>
      <c r="B1999" s="32" t="s">
        <v>2850</v>
      </c>
      <c r="C1999" s="15" t="s">
        <v>2848</v>
      </c>
      <c r="D1999" s="32">
        <v>15102</v>
      </c>
      <c r="E1999" s="32">
        <v>80103</v>
      </c>
      <c r="F1999"/>
      <c r="G1999" s="17"/>
    </row>
    <row r="2000" spans="1:7" ht="15">
      <c r="A2000" s="32">
        <v>80104</v>
      </c>
      <c r="B2000" s="32" t="s">
        <v>2851</v>
      </c>
      <c r="C2000" s="15" t="s">
        <v>2848</v>
      </c>
      <c r="D2000" s="32">
        <v>2608</v>
      </c>
      <c r="E2000" s="32">
        <v>80104</v>
      </c>
      <c r="F2000"/>
      <c r="G2000" s="17"/>
    </row>
    <row r="2001" spans="1:7" ht="15">
      <c r="A2001" s="32">
        <v>80105</v>
      </c>
      <c r="B2001" s="32" t="s">
        <v>2852</v>
      </c>
      <c r="C2001" s="15" t="s">
        <v>2848</v>
      </c>
      <c r="D2001" s="32">
        <v>754</v>
      </c>
      <c r="E2001" s="32">
        <v>80105</v>
      </c>
      <c r="F2001"/>
      <c r="G2001" s="17"/>
    </row>
    <row r="2002" spans="1:7" ht="15">
      <c r="A2002" s="32">
        <v>80106</v>
      </c>
      <c r="B2002" s="32" t="s">
        <v>2853</v>
      </c>
      <c r="C2002" s="15" t="s">
        <v>2848</v>
      </c>
      <c r="D2002" s="32">
        <v>3447</v>
      </c>
      <c r="E2002" s="32">
        <v>80106</v>
      </c>
      <c r="F2002"/>
      <c r="G2002" s="17"/>
    </row>
    <row r="2003" spans="1:7" ht="15">
      <c r="A2003" s="32">
        <v>80107</v>
      </c>
      <c r="B2003" s="32" t="s">
        <v>2854</v>
      </c>
      <c r="C2003" s="15" t="s">
        <v>2848</v>
      </c>
      <c r="D2003" s="32">
        <v>617</v>
      </c>
      <c r="E2003" s="32">
        <v>80107</v>
      </c>
      <c r="F2003"/>
      <c r="G2003" s="17"/>
    </row>
    <row r="2004" spans="1:7" ht="15">
      <c r="A2004" s="32">
        <v>80108</v>
      </c>
      <c r="B2004" s="32" t="s">
        <v>2855</v>
      </c>
      <c r="C2004" s="15" t="s">
        <v>2848</v>
      </c>
      <c r="D2004" s="32">
        <v>1627</v>
      </c>
      <c r="E2004" s="32">
        <v>80108</v>
      </c>
      <c r="F2004"/>
      <c r="G2004" s="17"/>
    </row>
    <row r="2005" spans="1:7" ht="15">
      <c r="A2005" s="32">
        <v>80109</v>
      </c>
      <c r="B2005" s="32" t="s">
        <v>2856</v>
      </c>
      <c r="C2005" s="15" t="s">
        <v>2848</v>
      </c>
      <c r="D2005" s="32">
        <v>468</v>
      </c>
      <c r="E2005" s="32">
        <v>80109</v>
      </c>
      <c r="F2005"/>
      <c r="G2005" s="17"/>
    </row>
    <row r="2006" spans="1:7" ht="15">
      <c r="A2006" s="32">
        <v>80110</v>
      </c>
      <c r="B2006" s="32" t="s">
        <v>2857</v>
      </c>
      <c r="C2006" s="15" t="s">
        <v>2848</v>
      </c>
      <c r="D2006" s="32">
        <v>1570</v>
      </c>
      <c r="E2006" s="32">
        <v>80110</v>
      </c>
      <c r="F2006"/>
      <c r="G2006" s="17"/>
    </row>
    <row r="2007" spans="1:7" ht="15">
      <c r="A2007" s="32">
        <v>80111</v>
      </c>
      <c r="B2007" s="32" t="s">
        <v>2858</v>
      </c>
      <c r="C2007" s="15" t="s">
        <v>2848</v>
      </c>
      <c r="D2007" s="32">
        <v>1091</v>
      </c>
      <c r="E2007" s="32">
        <v>80111</v>
      </c>
      <c r="F2007"/>
      <c r="G2007" s="17"/>
    </row>
    <row r="2008" spans="1:7" ht="15">
      <c r="A2008" s="32">
        <v>80112</v>
      </c>
      <c r="B2008" s="32" t="s">
        <v>2859</v>
      </c>
      <c r="C2008" s="15" t="s">
        <v>2848</v>
      </c>
      <c r="D2008" s="32">
        <v>667</v>
      </c>
      <c r="E2008" s="32">
        <v>80112</v>
      </c>
      <c r="F2008"/>
      <c r="G2008" s="17"/>
    </row>
    <row r="2009" spans="1:7" ht="15">
      <c r="A2009" s="32">
        <v>80113</v>
      </c>
      <c r="B2009" s="32" t="s">
        <v>2860</v>
      </c>
      <c r="C2009" s="15" t="s">
        <v>2848</v>
      </c>
      <c r="D2009" s="32">
        <v>1569</v>
      </c>
      <c r="E2009" s="32">
        <v>80113</v>
      </c>
      <c r="F2009"/>
      <c r="G2009" s="17"/>
    </row>
    <row r="2010" spans="1:7" ht="15">
      <c r="A2010" s="32">
        <v>80114</v>
      </c>
      <c r="B2010" s="32" t="s">
        <v>2861</v>
      </c>
      <c r="C2010" s="15" t="s">
        <v>2848</v>
      </c>
      <c r="D2010" s="32">
        <v>305</v>
      </c>
      <c r="E2010" s="32">
        <v>80114</v>
      </c>
      <c r="F2010"/>
      <c r="G2010" s="17"/>
    </row>
    <row r="2011" spans="1:7" ht="15">
      <c r="A2011" s="32">
        <v>80115</v>
      </c>
      <c r="B2011" s="32" t="s">
        <v>2862</v>
      </c>
      <c r="C2011" s="15" t="s">
        <v>2848</v>
      </c>
      <c r="D2011" s="32">
        <v>3696</v>
      </c>
      <c r="E2011" s="32">
        <v>80115</v>
      </c>
      <c r="F2011"/>
      <c r="G2011" s="17"/>
    </row>
    <row r="2012" spans="1:7" ht="15">
      <c r="A2012" s="32">
        <v>80116</v>
      </c>
      <c r="B2012" s="32" t="s">
        <v>2863</v>
      </c>
      <c r="C2012" s="15" t="s">
        <v>2848</v>
      </c>
      <c r="D2012" s="32">
        <v>6528</v>
      </c>
      <c r="E2012" s="32">
        <v>80116</v>
      </c>
      <c r="F2012"/>
      <c r="G2012" s="17"/>
    </row>
    <row r="2013" spans="1:7" ht="15">
      <c r="A2013" s="32">
        <v>80117</v>
      </c>
      <c r="B2013" s="32" t="s">
        <v>2864</v>
      </c>
      <c r="C2013" s="15" t="s">
        <v>2848</v>
      </c>
      <c r="D2013" s="32">
        <v>4957</v>
      </c>
      <c r="E2013" s="32">
        <v>80117</v>
      </c>
      <c r="F2013"/>
      <c r="G2013" s="17"/>
    </row>
    <row r="2014" spans="1:7" ht="15">
      <c r="A2014" s="32">
        <v>80118</v>
      </c>
      <c r="B2014" s="32" t="s">
        <v>2865</v>
      </c>
      <c r="C2014" s="15" t="s">
        <v>2848</v>
      </c>
      <c r="D2014" s="32">
        <v>903</v>
      </c>
      <c r="E2014" s="32">
        <v>80118</v>
      </c>
      <c r="F2014"/>
      <c r="G2014" s="17"/>
    </row>
    <row r="2015" spans="1:7" ht="15">
      <c r="A2015" s="32">
        <v>80119</v>
      </c>
      <c r="B2015" s="32" t="s">
        <v>2866</v>
      </c>
      <c r="C2015" s="15" t="s">
        <v>2848</v>
      </c>
      <c r="D2015" s="32">
        <v>728</v>
      </c>
      <c r="E2015" s="32">
        <v>80119</v>
      </c>
      <c r="F2015"/>
      <c r="G2015" s="17"/>
    </row>
    <row r="2016" spans="1:7" ht="15">
      <c r="A2016" s="32">
        <v>80120</v>
      </c>
      <c r="B2016" s="32" t="s">
        <v>2867</v>
      </c>
      <c r="C2016" s="15" t="s">
        <v>2848</v>
      </c>
      <c r="D2016" s="32">
        <v>2222</v>
      </c>
      <c r="E2016" s="32">
        <v>80120</v>
      </c>
      <c r="F2016"/>
      <c r="G2016" s="17"/>
    </row>
    <row r="2017" spans="1:7" ht="15">
      <c r="A2017" s="32">
        <v>80121</v>
      </c>
      <c r="B2017" s="32" t="s">
        <v>2868</v>
      </c>
      <c r="C2017" s="15" t="s">
        <v>2848</v>
      </c>
      <c r="D2017" s="32">
        <v>396</v>
      </c>
      <c r="E2017" s="32">
        <v>80121</v>
      </c>
      <c r="F2017"/>
      <c r="G2017" s="17"/>
    </row>
    <row r="2018" spans="1:7" ht="15">
      <c r="A2018" s="32">
        <v>80122</v>
      </c>
      <c r="B2018" s="32" t="s">
        <v>2869</v>
      </c>
      <c r="C2018" s="15" t="s">
        <v>2848</v>
      </c>
      <c r="D2018" s="32">
        <v>4000</v>
      </c>
      <c r="E2018" s="32">
        <v>80122</v>
      </c>
      <c r="F2018"/>
      <c r="G2018" s="17"/>
    </row>
    <row r="2019" spans="1:7" ht="15">
      <c r="A2019" s="32">
        <v>80123</v>
      </c>
      <c r="B2019" s="32" t="s">
        <v>2870</v>
      </c>
      <c r="C2019" s="15" t="s">
        <v>2848</v>
      </c>
      <c r="D2019" s="32">
        <v>849</v>
      </c>
      <c r="E2019" s="32">
        <v>80123</v>
      </c>
      <c r="F2019"/>
      <c r="G2019" s="17"/>
    </row>
    <row r="2020" spans="1:7" ht="15">
      <c r="A2020" s="32">
        <v>80124</v>
      </c>
      <c r="B2020" s="32" t="s">
        <v>2871</v>
      </c>
      <c r="C2020" s="15" t="s">
        <v>2848</v>
      </c>
      <c r="D2020" s="32">
        <v>624</v>
      </c>
      <c r="E2020" s="32">
        <v>80124</v>
      </c>
      <c r="F2020"/>
      <c r="G2020" s="17"/>
    </row>
    <row r="2021" spans="1:7" ht="15">
      <c r="A2021" s="32">
        <v>80125</v>
      </c>
      <c r="B2021" s="32" t="s">
        <v>2872</v>
      </c>
      <c r="C2021" s="15" t="s">
        <v>2848</v>
      </c>
      <c r="D2021" s="32">
        <v>284</v>
      </c>
      <c r="E2021" s="32">
        <v>80125</v>
      </c>
      <c r="F2021"/>
      <c r="G2021" s="17"/>
    </row>
    <row r="2022" spans="1:7" ht="15">
      <c r="A2022" s="32">
        <v>80126</v>
      </c>
      <c r="B2022" s="32" t="s">
        <v>2873</v>
      </c>
      <c r="C2022" s="15" t="s">
        <v>2848</v>
      </c>
      <c r="D2022" s="32">
        <v>2336</v>
      </c>
      <c r="E2022" s="32">
        <v>80126</v>
      </c>
      <c r="F2022"/>
      <c r="G2022" s="17"/>
    </row>
    <row r="2023" spans="1:7" ht="15">
      <c r="A2023" s="32">
        <v>80127</v>
      </c>
      <c r="B2023" s="32" t="s">
        <v>2874</v>
      </c>
      <c r="C2023" s="15" t="s">
        <v>2848</v>
      </c>
      <c r="D2023" s="32">
        <v>745</v>
      </c>
      <c r="E2023" s="32">
        <v>80127</v>
      </c>
      <c r="F2023"/>
      <c r="G2023" s="17"/>
    </row>
    <row r="2024" spans="1:7" ht="15">
      <c r="A2024" s="32">
        <v>80128</v>
      </c>
      <c r="B2024" s="32" t="s">
        <v>2875</v>
      </c>
      <c r="C2024" s="15" t="s">
        <v>2848</v>
      </c>
      <c r="D2024" s="32">
        <v>2257</v>
      </c>
      <c r="E2024" s="32">
        <v>80128</v>
      </c>
      <c r="F2024"/>
      <c r="G2024" s="17"/>
    </row>
    <row r="2025" spans="1:7" ht="15">
      <c r="A2025" s="32">
        <v>80129</v>
      </c>
      <c r="B2025" s="32" t="s">
        <v>2876</v>
      </c>
      <c r="C2025" s="15" t="s">
        <v>2848</v>
      </c>
      <c r="D2025" s="32">
        <v>2828</v>
      </c>
      <c r="E2025" s="32">
        <v>80129</v>
      </c>
      <c r="F2025"/>
      <c r="G2025" s="17"/>
    </row>
    <row r="2026" spans="1:7" ht="15">
      <c r="A2026" s="32">
        <v>80201</v>
      </c>
      <c r="B2026" s="32" t="s">
        <v>2877</v>
      </c>
      <c r="C2026" s="15" t="s">
        <v>2848</v>
      </c>
      <c r="D2026" s="32">
        <v>3338</v>
      </c>
      <c r="E2026" s="32">
        <v>80201</v>
      </c>
      <c r="F2026"/>
      <c r="G2026" s="17"/>
    </row>
    <row r="2027" spans="1:7" ht="15">
      <c r="A2027" s="32">
        <v>80202</v>
      </c>
      <c r="B2027" s="32" t="s">
        <v>2878</v>
      </c>
      <c r="C2027" s="15" t="s">
        <v>2848</v>
      </c>
      <c r="D2027" s="32">
        <v>2705</v>
      </c>
      <c r="E2027" s="32">
        <v>80202</v>
      </c>
      <c r="F2027"/>
      <c r="G2027" s="17"/>
    </row>
    <row r="2028" spans="1:7" ht="15">
      <c r="A2028" s="32">
        <v>80203</v>
      </c>
      <c r="B2028" s="32" t="s">
        <v>2879</v>
      </c>
      <c r="C2028" s="15" t="s">
        <v>2848</v>
      </c>
      <c r="D2028" s="32">
        <v>1905</v>
      </c>
      <c r="E2028" s="32">
        <v>80203</v>
      </c>
      <c r="F2028"/>
      <c r="G2028" s="17"/>
    </row>
    <row r="2029" spans="1:7" ht="15">
      <c r="A2029" s="32">
        <v>80204</v>
      </c>
      <c r="B2029" s="32" t="s">
        <v>2880</v>
      </c>
      <c r="C2029" s="15" t="s">
        <v>2848</v>
      </c>
      <c r="D2029" s="32">
        <v>2034</v>
      </c>
      <c r="E2029" s="32">
        <v>80204</v>
      </c>
      <c r="F2029"/>
      <c r="G2029" s="17"/>
    </row>
    <row r="2030" spans="1:7" ht="15">
      <c r="A2030" s="32">
        <v>80205</v>
      </c>
      <c r="B2030" s="32" t="s">
        <v>2881</v>
      </c>
      <c r="C2030" s="15" t="s">
        <v>2848</v>
      </c>
      <c r="D2030" s="32">
        <v>830</v>
      </c>
      <c r="E2030" s="32">
        <v>80205</v>
      </c>
      <c r="F2030"/>
      <c r="G2030" s="17"/>
    </row>
    <row r="2031" spans="1:7" ht="15">
      <c r="A2031" s="32">
        <v>80206</v>
      </c>
      <c r="B2031" s="32" t="s">
        <v>2882</v>
      </c>
      <c r="C2031" s="15" t="s">
        <v>2848</v>
      </c>
      <c r="D2031" s="32">
        <v>1113</v>
      </c>
      <c r="E2031" s="32">
        <v>80206</v>
      </c>
      <c r="F2031"/>
      <c r="G2031" s="17"/>
    </row>
    <row r="2032" spans="1:7" ht="15">
      <c r="A2032" s="32">
        <v>80207</v>
      </c>
      <c r="B2032" s="32" t="s">
        <v>2883</v>
      </c>
      <c r="C2032" s="15" t="s">
        <v>2848</v>
      </c>
      <c r="D2032" s="32">
        <v>29476</v>
      </c>
      <c r="E2032" s="32">
        <v>80207</v>
      </c>
      <c r="F2032"/>
      <c r="G2032" s="17"/>
    </row>
    <row r="2033" spans="1:7" ht="15">
      <c r="A2033" s="32">
        <v>80208</v>
      </c>
      <c r="B2033" s="32" t="s">
        <v>2884</v>
      </c>
      <c r="C2033" s="15" t="s">
        <v>2848</v>
      </c>
      <c r="D2033" s="32">
        <v>598</v>
      </c>
      <c r="E2033" s="32">
        <v>80208</v>
      </c>
      <c r="F2033"/>
      <c r="G2033" s="17"/>
    </row>
    <row r="2034" spans="1:7" ht="15">
      <c r="A2034" s="32">
        <v>80209</v>
      </c>
      <c r="B2034" s="32" t="s">
        <v>2885</v>
      </c>
      <c r="C2034" s="15" t="s">
        <v>2848</v>
      </c>
      <c r="D2034" s="32">
        <v>339</v>
      </c>
      <c r="E2034" s="32">
        <v>80209</v>
      </c>
      <c r="F2034"/>
      <c r="G2034" s="17"/>
    </row>
    <row r="2035" spans="1:7" ht="15">
      <c r="A2035" s="32">
        <v>80210</v>
      </c>
      <c r="B2035" s="32" t="s">
        <v>2886</v>
      </c>
      <c r="C2035" s="15" t="s">
        <v>2848</v>
      </c>
      <c r="D2035" s="32">
        <v>1048</v>
      </c>
      <c r="E2035" s="32">
        <v>80210</v>
      </c>
      <c r="F2035"/>
      <c r="G2035" s="17"/>
    </row>
    <row r="2036" spans="1:7" ht="15">
      <c r="A2036" s="32">
        <v>80211</v>
      </c>
      <c r="B2036" s="32" t="s">
        <v>2887</v>
      </c>
      <c r="C2036" s="15" t="s">
        <v>2848</v>
      </c>
      <c r="D2036" s="32">
        <v>3774</v>
      </c>
      <c r="E2036" s="32">
        <v>80211</v>
      </c>
      <c r="F2036"/>
      <c r="G2036" s="17"/>
    </row>
    <row r="2037" spans="1:7" ht="15">
      <c r="A2037" s="32">
        <v>80212</v>
      </c>
      <c r="B2037" s="32" t="s">
        <v>2888</v>
      </c>
      <c r="C2037" s="15" t="s">
        <v>2848</v>
      </c>
      <c r="D2037" s="32">
        <v>419</v>
      </c>
      <c r="E2037" s="32">
        <v>80212</v>
      </c>
      <c r="F2037"/>
      <c r="G2037" s="17"/>
    </row>
    <row r="2038" spans="1:7" ht="15">
      <c r="A2038" s="32">
        <v>80213</v>
      </c>
      <c r="B2038" s="32" t="s">
        <v>2889</v>
      </c>
      <c r="C2038" s="15" t="s">
        <v>2848</v>
      </c>
      <c r="D2038" s="32">
        <v>4080</v>
      </c>
      <c r="E2038" s="32">
        <v>80213</v>
      </c>
      <c r="F2038"/>
      <c r="G2038" s="17"/>
    </row>
    <row r="2039" spans="1:7" ht="15">
      <c r="A2039" s="32">
        <v>80214</v>
      </c>
      <c r="B2039" s="32" t="s">
        <v>2890</v>
      </c>
      <c r="C2039" s="15" t="s">
        <v>2848</v>
      </c>
      <c r="D2039" s="32">
        <v>1886</v>
      </c>
      <c r="E2039" s="32">
        <v>80214</v>
      </c>
      <c r="F2039"/>
      <c r="G2039" s="17"/>
    </row>
    <row r="2040" spans="1:7" ht="15">
      <c r="A2040" s="32">
        <v>80215</v>
      </c>
      <c r="B2040" s="32" t="s">
        <v>2891</v>
      </c>
      <c r="C2040" s="15" t="s">
        <v>2848</v>
      </c>
      <c r="D2040" s="32">
        <v>13639</v>
      </c>
      <c r="E2040" s="32">
        <v>80215</v>
      </c>
      <c r="F2040"/>
      <c r="G2040" s="17"/>
    </row>
    <row r="2041" spans="1:7" ht="15">
      <c r="A2041" s="32">
        <v>80216</v>
      </c>
      <c r="B2041" s="32" t="s">
        <v>2892</v>
      </c>
      <c r="C2041" s="15" t="s">
        <v>2848</v>
      </c>
      <c r="D2041" s="32">
        <v>2068</v>
      </c>
      <c r="E2041" s="32">
        <v>80216</v>
      </c>
      <c r="F2041"/>
      <c r="G2041" s="17"/>
    </row>
    <row r="2042" spans="1:7" ht="15">
      <c r="A2042" s="32">
        <v>80217</v>
      </c>
      <c r="B2042" s="32" t="s">
        <v>2893</v>
      </c>
      <c r="C2042" s="15" t="s">
        <v>2848</v>
      </c>
      <c r="D2042" s="32">
        <v>8566</v>
      </c>
      <c r="E2042" s="32">
        <v>80217</v>
      </c>
      <c r="F2042"/>
      <c r="G2042" s="17"/>
    </row>
    <row r="2043" spans="1:7" ht="15">
      <c r="A2043" s="32">
        <v>80218</v>
      </c>
      <c r="B2043" s="32" t="s">
        <v>2894</v>
      </c>
      <c r="C2043" s="15" t="s">
        <v>2848</v>
      </c>
      <c r="D2043" s="32">
        <v>6731</v>
      </c>
      <c r="E2043" s="32">
        <v>80218</v>
      </c>
      <c r="F2043"/>
      <c r="G2043" s="17"/>
    </row>
    <row r="2044" spans="1:7" ht="15">
      <c r="A2044" s="32">
        <v>80219</v>
      </c>
      <c r="B2044" s="32" t="s">
        <v>2895</v>
      </c>
      <c r="C2044" s="15" t="s">
        <v>2848</v>
      </c>
      <c r="D2044" s="32">
        <v>1423</v>
      </c>
      <c r="E2044" s="32">
        <v>80219</v>
      </c>
      <c r="F2044"/>
      <c r="G2044" s="17"/>
    </row>
    <row r="2045" spans="1:7" ht="15">
      <c r="A2045" s="32">
        <v>80220</v>
      </c>
      <c r="B2045" s="32" t="s">
        <v>2896</v>
      </c>
      <c r="C2045" s="15" t="s">
        <v>2848</v>
      </c>
      <c r="D2045" s="32">
        <v>1860</v>
      </c>
      <c r="E2045" s="32">
        <v>80220</v>
      </c>
      <c r="F2045"/>
      <c r="G2045" s="17"/>
    </row>
    <row r="2046" spans="1:7" ht="15">
      <c r="A2046" s="32">
        <v>80221</v>
      </c>
      <c r="B2046" s="32" t="s">
        <v>1681</v>
      </c>
      <c r="C2046" s="15" t="s">
        <v>2848</v>
      </c>
      <c r="D2046" s="32">
        <v>1110</v>
      </c>
      <c r="E2046" s="32">
        <v>80221</v>
      </c>
      <c r="F2046"/>
      <c r="G2046" s="17"/>
    </row>
    <row r="2047" spans="1:7" ht="15">
      <c r="A2047" s="32">
        <v>80222</v>
      </c>
      <c r="B2047" s="32" t="s">
        <v>2897</v>
      </c>
      <c r="C2047" s="15" t="s">
        <v>2848</v>
      </c>
      <c r="D2047" s="32">
        <v>1500</v>
      </c>
      <c r="E2047" s="32">
        <v>80222</v>
      </c>
      <c r="F2047"/>
      <c r="G2047" s="17"/>
    </row>
    <row r="2048" spans="1:7" ht="15">
      <c r="A2048" s="32">
        <v>80223</v>
      </c>
      <c r="B2048" s="32" t="s">
        <v>2898</v>
      </c>
      <c r="C2048" s="15" t="s">
        <v>2848</v>
      </c>
      <c r="D2048" s="32">
        <v>1187</v>
      </c>
      <c r="E2048" s="32">
        <v>80223</v>
      </c>
      <c r="F2048"/>
      <c r="G2048" s="17"/>
    </row>
    <row r="2049" spans="1:7" ht="15">
      <c r="A2049" s="32">
        <v>80224</v>
      </c>
      <c r="B2049" s="32" t="s">
        <v>2899</v>
      </c>
      <c r="C2049" s="15" t="s">
        <v>2848</v>
      </c>
      <c r="D2049" s="32">
        <v>10568</v>
      </c>
      <c r="E2049" s="32">
        <v>80224</v>
      </c>
      <c r="F2049"/>
      <c r="G2049" s="17"/>
    </row>
    <row r="2050" spans="1:7" ht="15">
      <c r="A2050" s="32">
        <v>80225</v>
      </c>
      <c r="B2050" s="32" t="s">
        <v>2900</v>
      </c>
      <c r="C2050" s="15" t="s">
        <v>2848</v>
      </c>
      <c r="D2050" s="32">
        <v>1594</v>
      </c>
      <c r="E2050" s="32">
        <v>80225</v>
      </c>
      <c r="F2050"/>
      <c r="G2050" s="17"/>
    </row>
    <row r="2051" spans="1:7" ht="15">
      <c r="A2051" s="32">
        <v>80226</v>
      </c>
      <c r="B2051" s="32" t="s">
        <v>2901</v>
      </c>
      <c r="C2051" s="15" t="s">
        <v>2848</v>
      </c>
      <c r="D2051" s="32">
        <v>6696</v>
      </c>
      <c r="E2051" s="32">
        <v>80226</v>
      </c>
      <c r="F2051"/>
      <c r="G2051" s="17"/>
    </row>
    <row r="2052" spans="1:7" ht="15">
      <c r="A2052" s="32">
        <v>80227</v>
      </c>
      <c r="B2052" s="32" t="s">
        <v>2902</v>
      </c>
      <c r="C2052" s="15" t="s">
        <v>2848</v>
      </c>
      <c r="D2052" s="32">
        <v>1303</v>
      </c>
      <c r="E2052" s="32">
        <v>80227</v>
      </c>
      <c r="F2052"/>
      <c r="G2052" s="17"/>
    </row>
    <row r="2053" spans="1:7" ht="15">
      <c r="A2053" s="32">
        <v>80228</v>
      </c>
      <c r="B2053" s="32" t="s">
        <v>2903</v>
      </c>
      <c r="C2053" s="15" t="s">
        <v>2848</v>
      </c>
      <c r="D2053" s="32">
        <v>5077</v>
      </c>
      <c r="E2053" s="32">
        <v>80228</v>
      </c>
      <c r="F2053"/>
      <c r="G2053" s="17"/>
    </row>
    <row r="2054" spans="1:7" ht="15">
      <c r="A2054" s="32">
        <v>80229</v>
      </c>
      <c r="B2054" s="32" t="s">
        <v>2904</v>
      </c>
      <c r="C2054" s="15" t="s">
        <v>2848</v>
      </c>
      <c r="D2054" s="32">
        <v>559</v>
      </c>
      <c r="E2054" s="32">
        <v>80229</v>
      </c>
      <c r="F2054"/>
      <c r="G2054" s="17"/>
    </row>
    <row r="2055" spans="1:7" ht="15">
      <c r="A2055" s="32">
        <v>80230</v>
      </c>
      <c r="B2055" s="32" t="s">
        <v>2905</v>
      </c>
      <c r="C2055" s="15" t="s">
        <v>2848</v>
      </c>
      <c r="D2055" s="32">
        <v>671</v>
      </c>
      <c r="E2055" s="32">
        <v>80230</v>
      </c>
      <c r="F2055"/>
      <c r="G2055" s="17"/>
    </row>
    <row r="2056" spans="1:7" ht="15">
      <c r="A2056" s="32">
        <v>80231</v>
      </c>
      <c r="B2056" s="32" t="s">
        <v>2906</v>
      </c>
      <c r="C2056" s="15" t="s">
        <v>2848</v>
      </c>
      <c r="D2056" s="32">
        <v>1070</v>
      </c>
      <c r="E2056" s="32">
        <v>80231</v>
      </c>
      <c r="F2056"/>
      <c r="G2056" s="17"/>
    </row>
    <row r="2057" spans="1:7" ht="15">
      <c r="A2057" s="32">
        <v>80232</v>
      </c>
      <c r="B2057" s="32" t="s">
        <v>2907</v>
      </c>
      <c r="C2057" s="15" t="s">
        <v>2848</v>
      </c>
      <c r="D2057" s="32">
        <v>485</v>
      </c>
      <c r="E2057" s="32">
        <v>80232</v>
      </c>
      <c r="F2057"/>
      <c r="G2057" s="17"/>
    </row>
    <row r="2058" spans="1:7" ht="15">
      <c r="A2058" s="32">
        <v>80233</v>
      </c>
      <c r="B2058" s="32" t="s">
        <v>2908</v>
      </c>
      <c r="C2058" s="15" t="s">
        <v>2848</v>
      </c>
      <c r="D2058" s="32">
        <v>941</v>
      </c>
      <c r="E2058" s="32">
        <v>80233</v>
      </c>
      <c r="F2058"/>
      <c r="G2058" s="17"/>
    </row>
    <row r="2059" spans="1:7" ht="15">
      <c r="A2059" s="32">
        <v>80234</v>
      </c>
      <c r="B2059" s="32" t="s">
        <v>2909</v>
      </c>
      <c r="C2059" s="15" t="s">
        <v>2848</v>
      </c>
      <c r="D2059" s="32">
        <v>216</v>
      </c>
      <c r="E2059" s="32">
        <v>80234</v>
      </c>
      <c r="F2059"/>
      <c r="G2059" s="17"/>
    </row>
    <row r="2060" spans="1:7" ht="15">
      <c r="A2060" s="32">
        <v>80235</v>
      </c>
      <c r="B2060" s="32" t="s">
        <v>2910</v>
      </c>
      <c r="C2060" s="15" t="s">
        <v>2848</v>
      </c>
      <c r="D2060" s="32">
        <v>3854</v>
      </c>
      <c r="E2060" s="32">
        <v>80235</v>
      </c>
      <c r="F2060"/>
      <c r="G2060" s="17"/>
    </row>
    <row r="2061" spans="1:7" ht="15">
      <c r="A2061" s="32">
        <v>80236</v>
      </c>
      <c r="B2061" s="32" t="s">
        <v>2911</v>
      </c>
      <c r="C2061" s="15" t="s">
        <v>2848</v>
      </c>
      <c r="D2061" s="32">
        <v>1900</v>
      </c>
      <c r="E2061" s="32">
        <v>80236</v>
      </c>
      <c r="F2061"/>
      <c r="G2061" s="17"/>
    </row>
    <row r="2062" spans="1:7" ht="15">
      <c r="A2062" s="32">
        <v>80237</v>
      </c>
      <c r="B2062" s="32" t="s">
        <v>2912</v>
      </c>
      <c r="C2062" s="15" t="s">
        <v>2848</v>
      </c>
      <c r="D2062" s="32">
        <v>475</v>
      </c>
      <c r="E2062" s="32">
        <v>80237</v>
      </c>
      <c r="F2062"/>
      <c r="G2062" s="17"/>
    </row>
    <row r="2063" spans="1:7" ht="15">
      <c r="A2063" s="32">
        <v>80238</v>
      </c>
      <c r="B2063" s="32" t="s">
        <v>2913</v>
      </c>
      <c r="C2063" s="15" t="s">
        <v>2848</v>
      </c>
      <c r="D2063" s="32">
        <v>1854</v>
      </c>
      <c r="E2063" s="32">
        <v>80238</v>
      </c>
      <c r="F2063"/>
      <c r="G2063" s="17"/>
    </row>
    <row r="2064" spans="1:7" ht="15">
      <c r="A2064" s="32">
        <v>80239</v>
      </c>
      <c r="B2064" s="32" t="s">
        <v>1561</v>
      </c>
      <c r="C2064" s="15" t="s">
        <v>2848</v>
      </c>
      <c r="D2064" s="32">
        <v>184</v>
      </c>
      <c r="E2064" s="32">
        <v>80239</v>
      </c>
      <c r="F2064"/>
      <c r="G2064" s="17"/>
    </row>
    <row r="2065" spans="1:7" ht="15">
      <c r="A2065" s="32">
        <v>80240</v>
      </c>
      <c r="B2065" s="32" t="s">
        <v>2914</v>
      </c>
      <c r="C2065" s="15" t="s">
        <v>2848</v>
      </c>
      <c r="D2065" s="32">
        <v>8954</v>
      </c>
      <c r="E2065" s="32">
        <v>80240</v>
      </c>
      <c r="F2065"/>
      <c r="G2065" s="17"/>
    </row>
    <row r="2066" spans="1:7" ht="15">
      <c r="A2066" s="32">
        <v>80301</v>
      </c>
      <c r="B2066" s="32" t="s">
        <v>2915</v>
      </c>
      <c r="C2066" s="15" t="s">
        <v>2848</v>
      </c>
      <c r="D2066" s="32">
        <v>52108</v>
      </c>
      <c r="E2066" s="32">
        <v>80301</v>
      </c>
      <c r="F2066"/>
      <c r="G2066" s="17"/>
    </row>
    <row r="2067" spans="1:7" ht="15">
      <c r="A2067" s="32">
        <v>80302</v>
      </c>
      <c r="B2067" s="32" t="s">
        <v>2916</v>
      </c>
      <c r="C2067" s="15" t="s">
        <v>2848</v>
      </c>
      <c r="D2067" s="32">
        <v>17432</v>
      </c>
      <c r="E2067" s="32">
        <v>80302</v>
      </c>
      <c r="F2067"/>
      <c r="G2067" s="17"/>
    </row>
    <row r="2068" spans="1:7" ht="15">
      <c r="A2068" s="32">
        <v>80303</v>
      </c>
      <c r="B2068" s="32" t="s">
        <v>2917</v>
      </c>
      <c r="C2068" s="15" t="s">
        <v>2848</v>
      </c>
      <c r="D2068" s="32">
        <v>24603</v>
      </c>
      <c r="E2068" s="32">
        <v>80303</v>
      </c>
      <c r="F2068"/>
      <c r="G2068" s="17"/>
    </row>
    <row r="2069" spans="1:7" ht="15">
      <c r="A2069" s="32">
        <v>80401</v>
      </c>
      <c r="B2069" s="32" t="s">
        <v>2918</v>
      </c>
      <c r="C2069" s="15" t="s">
        <v>2848</v>
      </c>
      <c r="D2069" s="32">
        <v>7198</v>
      </c>
      <c r="E2069" s="32">
        <v>80401</v>
      </c>
      <c r="F2069"/>
      <c r="G2069" s="17"/>
    </row>
    <row r="2070" spans="1:7" ht="15">
      <c r="A2070" s="32">
        <v>80402</v>
      </c>
      <c r="B2070" s="32" t="s">
        <v>2919</v>
      </c>
      <c r="C2070" s="15" t="s">
        <v>2848</v>
      </c>
      <c r="D2070" s="32">
        <v>445</v>
      </c>
      <c r="E2070" s="32">
        <v>80402</v>
      </c>
      <c r="F2070"/>
      <c r="G2070" s="17"/>
    </row>
    <row r="2071" spans="1:7" ht="15">
      <c r="A2071" s="32">
        <v>80403</v>
      </c>
      <c r="B2071" s="32" t="s">
        <v>2920</v>
      </c>
      <c r="C2071" s="15" t="s">
        <v>2848</v>
      </c>
      <c r="D2071" s="32">
        <v>154</v>
      </c>
      <c r="E2071" s="32">
        <v>80403</v>
      </c>
      <c r="F2071"/>
      <c r="G2071" s="17"/>
    </row>
    <row r="2072" spans="1:7" ht="15">
      <c r="A2072" s="32">
        <v>80404</v>
      </c>
      <c r="B2072" s="32" t="s">
        <v>2921</v>
      </c>
      <c r="C2072" s="15" t="s">
        <v>2848</v>
      </c>
      <c r="D2072" s="32">
        <v>36708</v>
      </c>
      <c r="E2072" s="32">
        <v>80404</v>
      </c>
      <c r="F2072"/>
      <c r="G2072" s="17"/>
    </row>
    <row r="2073" spans="1:7" ht="15">
      <c r="A2073" s="32">
        <v>80405</v>
      </c>
      <c r="B2073" s="32" t="s">
        <v>2922</v>
      </c>
      <c r="C2073" s="15" t="s">
        <v>2848</v>
      </c>
      <c r="D2073" s="32">
        <v>6670</v>
      </c>
      <c r="E2073" s="32">
        <v>80405</v>
      </c>
      <c r="F2073"/>
      <c r="G2073" s="17"/>
    </row>
    <row r="2074" spans="1:7" ht="15">
      <c r="A2074" s="32">
        <v>80406</v>
      </c>
      <c r="B2074" s="32" t="s">
        <v>2923</v>
      </c>
      <c r="C2074" s="15" t="s">
        <v>2848</v>
      </c>
      <c r="D2074" s="32">
        <v>768</v>
      </c>
      <c r="E2074" s="32">
        <v>80406</v>
      </c>
      <c r="F2074"/>
      <c r="G2074" s="17"/>
    </row>
    <row r="2075" spans="1:7" ht="15">
      <c r="A2075" s="32">
        <v>80407</v>
      </c>
      <c r="B2075" s="32" t="s">
        <v>2924</v>
      </c>
      <c r="C2075" s="15" t="s">
        <v>2848</v>
      </c>
      <c r="D2075" s="32">
        <v>3332</v>
      </c>
      <c r="E2075" s="32">
        <v>80407</v>
      </c>
      <c r="F2075"/>
      <c r="G2075" s="17"/>
    </row>
    <row r="2076" spans="1:7" ht="15">
      <c r="A2076" s="32">
        <v>80408</v>
      </c>
      <c r="B2076" s="32" t="s">
        <v>2925</v>
      </c>
      <c r="C2076" s="15" t="s">
        <v>2848</v>
      </c>
      <c r="D2076" s="32">
        <v>12405</v>
      </c>
      <c r="E2076" s="32">
        <v>80408</v>
      </c>
      <c r="F2076"/>
      <c r="G2076" s="17"/>
    </row>
    <row r="2077" spans="1:7" ht="15">
      <c r="A2077" s="32">
        <v>80409</v>
      </c>
      <c r="B2077" s="32" t="s">
        <v>2926</v>
      </c>
      <c r="C2077" s="15" t="s">
        <v>2848</v>
      </c>
      <c r="D2077" s="32">
        <v>3073</v>
      </c>
      <c r="E2077" s="32">
        <v>80409</v>
      </c>
      <c r="F2077"/>
      <c r="G2077" s="17"/>
    </row>
    <row r="2078" spans="1:7" ht="15">
      <c r="A2078" s="32">
        <v>80410</v>
      </c>
      <c r="B2078" s="32" t="s">
        <v>2927</v>
      </c>
      <c r="C2078" s="15" t="s">
        <v>2848</v>
      </c>
      <c r="D2078" s="32">
        <v>4956</v>
      </c>
      <c r="E2078" s="32">
        <v>80410</v>
      </c>
      <c r="F2078"/>
      <c r="G2078" s="17"/>
    </row>
    <row r="2079" spans="1:7" ht="15">
      <c r="A2079" s="32">
        <v>80411</v>
      </c>
      <c r="B2079" s="32" t="s">
        <v>2928</v>
      </c>
      <c r="C2079" s="15" t="s">
        <v>2848</v>
      </c>
      <c r="D2079" s="32">
        <v>703</v>
      </c>
      <c r="E2079" s="32">
        <v>80411</v>
      </c>
      <c r="F2079"/>
      <c r="G2079" s="17"/>
    </row>
    <row r="2080" spans="1:7" ht="15">
      <c r="A2080" s="32">
        <v>80412</v>
      </c>
      <c r="B2080" s="32" t="s">
        <v>2929</v>
      </c>
      <c r="C2080" s="15" t="s">
        <v>2848</v>
      </c>
      <c r="D2080" s="32">
        <v>4249</v>
      </c>
      <c r="E2080" s="32">
        <v>80412</v>
      </c>
      <c r="F2080"/>
      <c r="G2080" s="17"/>
    </row>
    <row r="2081" spans="1:7" ht="15">
      <c r="A2081" s="32">
        <v>80413</v>
      </c>
      <c r="B2081" s="32" t="s">
        <v>2930</v>
      </c>
      <c r="C2081" s="15" t="s">
        <v>2848</v>
      </c>
      <c r="D2081" s="32">
        <v>2532</v>
      </c>
      <c r="E2081" s="32">
        <v>80413</v>
      </c>
      <c r="F2081"/>
      <c r="G2081" s="17"/>
    </row>
    <row r="2082" spans="1:7" ht="15">
      <c r="A2082" s="32">
        <v>80414</v>
      </c>
      <c r="B2082" s="32" t="s">
        <v>2931</v>
      </c>
      <c r="C2082" s="15" t="s">
        <v>2848</v>
      </c>
      <c r="D2082" s="32">
        <v>12157</v>
      </c>
      <c r="E2082" s="32">
        <v>80414</v>
      </c>
      <c r="F2082"/>
      <c r="G2082" s="17"/>
    </row>
    <row r="2083" spans="1:7" ht="15">
      <c r="A2083" s="32">
        <v>80415</v>
      </c>
      <c r="B2083" s="32" t="s">
        <v>2932</v>
      </c>
      <c r="C2083" s="15" t="s">
        <v>2848</v>
      </c>
      <c r="D2083" s="32">
        <v>390</v>
      </c>
      <c r="E2083" s="32">
        <v>80415</v>
      </c>
      <c r="F2083"/>
      <c r="G2083" s="17"/>
    </row>
    <row r="2084" spans="1:7" ht="15">
      <c r="A2084" s="32">
        <v>80416</v>
      </c>
      <c r="B2084" s="32" t="s">
        <v>2933</v>
      </c>
      <c r="C2084" s="15" t="s">
        <v>2848</v>
      </c>
      <c r="D2084" s="32">
        <v>2239</v>
      </c>
      <c r="E2084" s="32">
        <v>80416</v>
      </c>
      <c r="F2084"/>
      <c r="G2084" s="17"/>
    </row>
    <row r="2085" spans="1:7" ht="15">
      <c r="A2085" s="32">
        <v>80417</v>
      </c>
      <c r="B2085" s="32" t="s">
        <v>2934</v>
      </c>
      <c r="C2085" s="15" t="s">
        <v>2848</v>
      </c>
      <c r="D2085" s="32">
        <v>2799</v>
      </c>
      <c r="E2085" s="32">
        <v>80417</v>
      </c>
      <c r="F2085"/>
      <c r="G2085" s="17"/>
    </row>
    <row r="2086" spans="1:7" ht="15">
      <c r="A2086" s="32">
        <v>80418</v>
      </c>
      <c r="B2086" s="32" t="s">
        <v>2935</v>
      </c>
      <c r="C2086" s="15" t="s">
        <v>2848</v>
      </c>
      <c r="D2086" s="32">
        <v>2592</v>
      </c>
      <c r="E2086" s="32">
        <v>80418</v>
      </c>
      <c r="F2086"/>
      <c r="G2086" s="17"/>
    </row>
    <row r="2087" spans="1:7" ht="15">
      <c r="A2087" s="32">
        <v>80419</v>
      </c>
      <c r="B2087" s="32" t="s">
        <v>2936</v>
      </c>
      <c r="C2087" s="15" t="s">
        <v>2848</v>
      </c>
      <c r="D2087" s="32">
        <v>805</v>
      </c>
      <c r="E2087" s="32">
        <v>80419</v>
      </c>
      <c r="F2087"/>
      <c r="G2087" s="17"/>
    </row>
    <row r="2088" spans="1:7" ht="15">
      <c r="A2088" s="32">
        <v>80420</v>
      </c>
      <c r="B2088" s="32" t="s">
        <v>2937</v>
      </c>
      <c r="C2088" s="15" t="s">
        <v>2848</v>
      </c>
      <c r="D2088" s="32">
        <v>2712</v>
      </c>
      <c r="E2088" s="32">
        <v>80420</v>
      </c>
      <c r="F2088"/>
      <c r="G2088" s="17"/>
    </row>
    <row r="2089" spans="1:7" ht="15">
      <c r="A2089" s="32">
        <v>80421</v>
      </c>
      <c r="B2089" s="32" t="s">
        <v>2938</v>
      </c>
      <c r="C2089" s="15" t="s">
        <v>2848</v>
      </c>
      <c r="D2089" s="32">
        <v>622</v>
      </c>
      <c r="E2089" s="32">
        <v>80421</v>
      </c>
      <c r="F2089"/>
      <c r="G2089" s="17"/>
    </row>
    <row r="2090" spans="1:7" ht="15">
      <c r="A2090" s="32">
        <v>80422</v>
      </c>
      <c r="B2090" s="32" t="s">
        <v>2939</v>
      </c>
      <c r="C2090" s="15" t="s">
        <v>2848</v>
      </c>
      <c r="D2090" s="32">
        <v>438</v>
      </c>
      <c r="E2090" s="32">
        <v>80422</v>
      </c>
      <c r="F2090"/>
      <c r="G2090" s="17"/>
    </row>
    <row r="2091" spans="1:7" ht="15">
      <c r="A2091" s="32">
        <v>80423</v>
      </c>
      <c r="B2091" s="32" t="s">
        <v>2940</v>
      </c>
      <c r="C2091" s="15" t="s">
        <v>2848</v>
      </c>
      <c r="D2091" s="32">
        <v>2297</v>
      </c>
      <c r="E2091" s="32">
        <v>80423</v>
      </c>
      <c r="F2091"/>
      <c r="G2091" s="17"/>
    </row>
    <row r="2092" spans="1:7" ht="15">
      <c r="A2092" s="32">
        <v>80424</v>
      </c>
      <c r="B2092" s="32" t="s">
        <v>2941</v>
      </c>
      <c r="C2092" s="15" t="s">
        <v>2848</v>
      </c>
      <c r="D2092" s="32">
        <v>3419</v>
      </c>
      <c r="E2092" s="32">
        <v>80424</v>
      </c>
      <c r="F2092"/>
      <c r="G2092" s="17"/>
    </row>
    <row r="2093" spans="1:7" ht="15">
      <c r="A2093" s="32">
        <v>90001</v>
      </c>
      <c r="B2093" s="32" t="s">
        <v>2942</v>
      </c>
      <c r="C2093" s="15" t="s">
        <v>2942</v>
      </c>
      <c r="D2093" s="32">
        <v>2028289</v>
      </c>
      <c r="E2093" s="32">
        <v>90001</v>
      </c>
      <c r="F2093"/>
      <c r="G2093" s="17"/>
    </row>
    <row r="2094" spans="1:7">
      <c r="A2094" s="20"/>
      <c r="B2094" s="20"/>
      <c r="C2094" s="15"/>
      <c r="D2094" s="14"/>
      <c r="E2094" s="20"/>
      <c r="F2094" s="16"/>
      <c r="G2094" s="17"/>
    </row>
    <row r="2095" spans="1:7">
      <c r="A2095" s="21"/>
      <c r="B2095" s="15"/>
      <c r="C2095" s="15"/>
      <c r="D2095" s="22"/>
      <c r="E2095" s="21"/>
      <c r="F2095" s="23"/>
      <c r="G2095" s="17"/>
    </row>
    <row r="2096" spans="1:7">
      <c r="A2096" s="21"/>
      <c r="B2096" s="15"/>
      <c r="C2096" s="15"/>
      <c r="D2096" s="22"/>
      <c r="E2096" s="21"/>
      <c r="F2096" s="23"/>
      <c r="G2096" s="17"/>
    </row>
    <row r="2097" spans="1:7">
      <c r="A2097" s="21"/>
      <c r="B2097" s="15"/>
      <c r="C2097" s="15"/>
      <c r="D2097" s="22"/>
      <c r="E2097" s="21"/>
      <c r="F2097" s="23"/>
      <c r="G2097" s="17"/>
    </row>
    <row r="2098" spans="1:7">
      <c r="A2098" s="21"/>
      <c r="B2098" s="15"/>
      <c r="C2098" s="15"/>
      <c r="D2098" s="22"/>
      <c r="E2098" s="21"/>
      <c r="F2098" s="23"/>
      <c r="G2098" s="17"/>
    </row>
    <row r="2099" spans="1:7">
      <c r="A2099" s="21"/>
      <c r="B2099" s="15"/>
      <c r="C2099" s="15"/>
      <c r="D2099" s="22"/>
      <c r="E2099" s="21"/>
      <c r="F2099" s="23"/>
      <c r="G2099" s="17"/>
    </row>
    <row r="2100" spans="1:7">
      <c r="A2100" s="21"/>
      <c r="B2100" s="15"/>
      <c r="C2100" s="15"/>
      <c r="D2100" s="22"/>
      <c r="E2100" s="21"/>
      <c r="F2100" s="23"/>
      <c r="G2100" s="17"/>
    </row>
    <row r="2101" spans="1:7">
      <c r="A2101" s="21"/>
      <c r="B2101" s="15"/>
      <c r="C2101" s="15"/>
      <c r="D2101" s="22"/>
      <c r="E2101" s="21"/>
      <c r="F2101" s="23"/>
      <c r="G2101" s="17"/>
    </row>
    <row r="2102" spans="1:7">
      <c r="A2102" s="21"/>
      <c r="B2102" s="15"/>
      <c r="C2102" s="15"/>
      <c r="D2102" s="22"/>
      <c r="E2102" s="21"/>
      <c r="F2102" s="23"/>
      <c r="G2102" s="17"/>
    </row>
    <row r="2103" spans="1:7">
      <c r="A2103" s="21"/>
      <c r="B2103" s="15"/>
      <c r="C2103" s="15"/>
      <c r="D2103" s="22"/>
      <c r="E2103" s="21"/>
      <c r="F2103" s="23"/>
      <c r="G2103" s="17"/>
    </row>
    <row r="2104" spans="1:7">
      <c r="A2104" s="21"/>
      <c r="B2104" s="15"/>
      <c r="C2104" s="15"/>
      <c r="D2104" s="22"/>
      <c r="E2104" s="21"/>
      <c r="F2104" s="23"/>
      <c r="G2104" s="17"/>
    </row>
    <row r="2105" spans="1:7">
      <c r="A2105" s="21"/>
      <c r="B2105" s="15"/>
      <c r="C2105" s="15"/>
      <c r="D2105" s="22"/>
      <c r="E2105" s="21"/>
      <c r="F2105" s="23"/>
      <c r="G2105" s="17"/>
    </row>
    <row r="2106" spans="1:7">
      <c r="A2106" s="21"/>
      <c r="B2106" s="15"/>
      <c r="C2106" s="15"/>
      <c r="D2106" s="22"/>
      <c r="E2106" s="21"/>
      <c r="F2106" s="23"/>
      <c r="G2106" s="17"/>
    </row>
    <row r="2107" spans="1:7">
      <c r="A2107" s="21"/>
      <c r="B2107" s="15"/>
      <c r="C2107" s="15"/>
      <c r="D2107" s="22"/>
      <c r="E2107" s="21"/>
      <c r="F2107" s="23"/>
      <c r="G2107" s="17"/>
    </row>
    <row r="2108" spans="1:7">
      <c r="A2108" s="21"/>
      <c r="B2108" s="15"/>
      <c r="C2108" s="15"/>
      <c r="D2108" s="22"/>
      <c r="E2108" s="21"/>
      <c r="F2108" s="23"/>
      <c r="G2108" s="17"/>
    </row>
    <row r="2109" spans="1:7">
      <c r="A2109" s="21"/>
      <c r="B2109" s="15"/>
      <c r="C2109" s="15"/>
      <c r="D2109" s="22"/>
      <c r="E2109" s="21"/>
      <c r="F2109" s="23"/>
      <c r="G2109" s="17"/>
    </row>
    <row r="2110" spans="1:7">
      <c r="A2110" s="21"/>
      <c r="B2110" s="15"/>
      <c r="C2110" s="15"/>
      <c r="D2110" s="22"/>
      <c r="E2110" s="21"/>
      <c r="F2110" s="23"/>
      <c r="G2110" s="17"/>
    </row>
    <row r="2111" spans="1:7">
      <c r="A2111" s="21"/>
      <c r="B2111" s="15"/>
      <c r="C2111" s="15"/>
      <c r="D2111" s="22"/>
      <c r="E2111" s="21"/>
      <c r="F2111" s="23"/>
      <c r="G2111" s="17"/>
    </row>
    <row r="2112" spans="1:7">
      <c r="A2112" s="21"/>
      <c r="B2112" s="15"/>
      <c r="C2112" s="15"/>
      <c r="D2112" s="22"/>
      <c r="E2112" s="21"/>
      <c r="F2112" s="23"/>
      <c r="G2112" s="17"/>
    </row>
    <row r="2113" spans="1:7">
      <c r="A2113" s="21"/>
      <c r="B2113" s="15"/>
      <c r="C2113" s="15"/>
      <c r="D2113" s="22"/>
      <c r="E2113" s="21"/>
      <c r="F2113" s="23"/>
      <c r="G2113" s="17"/>
    </row>
    <row r="2114" spans="1:7">
      <c r="A2114" s="21"/>
      <c r="B2114" s="15"/>
      <c r="C2114" s="15"/>
      <c r="D2114" s="22"/>
      <c r="E2114" s="21"/>
      <c r="F2114" s="23"/>
      <c r="G2114" s="17"/>
    </row>
    <row r="2115" spans="1:7">
      <c r="A2115" s="21"/>
      <c r="B2115" s="15"/>
      <c r="C2115" s="15"/>
      <c r="D2115" s="22"/>
      <c r="E2115" s="21"/>
      <c r="F2115" s="23"/>
      <c r="G2115" s="17"/>
    </row>
    <row r="2116" spans="1:7">
      <c r="A2116" s="21"/>
      <c r="B2116" s="15"/>
      <c r="C2116" s="15"/>
      <c r="D2116" s="22"/>
      <c r="E2116" s="21"/>
      <c r="F2116" s="24"/>
      <c r="G2116" s="25"/>
    </row>
    <row r="2117" spans="1:7">
      <c r="A2117" s="26"/>
      <c r="B2117" s="24"/>
      <c r="C2117" s="26"/>
      <c r="D2117" s="26"/>
      <c r="E2117" s="26"/>
      <c r="F2117" s="24"/>
      <c r="G2117" s="25"/>
    </row>
    <row r="2119" spans="1:7">
      <c r="A2119" s="274"/>
      <c r="B2119" s="275"/>
      <c r="C2119" s="275"/>
      <c r="D2119" s="275"/>
      <c r="E2119" s="275"/>
      <c r="F2119" s="275"/>
    </row>
  </sheetData>
  <mergeCells count="1">
    <mergeCell ref="A2119:F2119"/>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7F0BB-B2B4-43FE-984B-7700C0C3C2B8}">
  <sheetPr>
    <tabColor theme="9" tint="0.59999389629810485"/>
    <pageSetUpPr fitToPage="1"/>
  </sheetPr>
  <dimension ref="A1:AC76"/>
  <sheetViews>
    <sheetView zoomScaleNormal="100" workbookViewId="0">
      <pane ySplit="6" topLeftCell="A7" activePane="bottomLeft" state="frozen"/>
      <selection activeCell="G8" sqref="G8"/>
      <selection pane="bottomLeft" activeCell="E4" sqref="E4"/>
    </sheetView>
  </sheetViews>
  <sheetFormatPr baseColWidth="10" defaultColWidth="0" defaultRowHeight="15" zeroHeight="1"/>
  <cols>
    <col min="1" max="1" width="37.5703125" style="223" customWidth="1"/>
    <col min="2" max="2" width="19.5703125" style="119" customWidth="1"/>
    <col min="3" max="3" width="21.7109375" style="35" customWidth="1"/>
    <col min="4" max="4" width="18.7109375" style="35" customWidth="1"/>
    <col min="5" max="5" width="36.7109375" style="35" customWidth="1"/>
    <col min="6" max="6" width="16.7109375" style="174" customWidth="1"/>
    <col min="7" max="7" width="50.28515625" style="119" customWidth="1"/>
    <col min="8" max="8" width="25.7109375" style="120" customWidth="1"/>
    <col min="9" max="9" width="71.7109375" style="119" customWidth="1"/>
    <col min="10" max="10" width="13.42578125" style="119" customWidth="1"/>
    <col min="11" max="11" width="14" style="176" customWidth="1"/>
    <col min="12" max="12" width="16.28515625" style="119" customWidth="1"/>
    <col min="13" max="13" width="21.140625" style="177" customWidth="1"/>
    <col min="14" max="14" width="31.140625" style="119" customWidth="1"/>
    <col min="15" max="15" width="26.5703125" style="119" customWidth="1"/>
    <col min="16" max="16" width="26.28515625" style="178" customWidth="1"/>
    <col min="17" max="17" width="24.28515625" style="178" customWidth="1"/>
    <col min="18" max="18" width="36.85546875" style="119" customWidth="1"/>
    <col min="19" max="19" width="17.28515625" style="119" customWidth="1"/>
    <col min="20" max="21" width="26.28515625" style="178" customWidth="1"/>
    <col min="22" max="22" width="17.28515625" style="119" customWidth="1"/>
    <col min="23" max="23" width="33.7109375" style="119" customWidth="1"/>
    <col min="24" max="24" width="48.7109375" style="119" customWidth="1"/>
    <col min="25" max="25" width="9.28515625" style="119" customWidth="1"/>
    <col min="26" max="26" width="65.7109375" style="119" customWidth="1"/>
    <col min="27" max="27" width="48.7109375" style="120" customWidth="1"/>
    <col min="28" max="28" width="69" style="120" customWidth="1"/>
    <col min="29" max="29" width="27.28515625" style="119" customWidth="1"/>
    <col min="30" max="16384" width="11.5703125" style="119" hidden="1"/>
  </cols>
  <sheetData>
    <row r="1" spans="1:29" ht="40.700000000000003" customHeight="1" thickBot="1">
      <c r="A1" s="171" t="s">
        <v>2965</v>
      </c>
      <c r="C1" s="172"/>
      <c r="D1" s="173" t="s">
        <v>2992</v>
      </c>
      <c r="E1" s="224"/>
      <c r="I1" s="175" t="s">
        <v>2964</v>
      </c>
    </row>
    <row r="2" spans="1:29" ht="39.4" customHeight="1" thickBot="1">
      <c r="A2" s="179" t="s">
        <v>2967</v>
      </c>
      <c r="D2" s="180" t="s">
        <v>2993</v>
      </c>
      <c r="E2" s="225"/>
      <c r="G2" s="120"/>
      <c r="H2" s="181"/>
      <c r="I2" s="182"/>
      <c r="L2" s="120"/>
      <c r="N2" s="120"/>
      <c r="O2" s="120"/>
      <c r="P2" s="120"/>
      <c r="Q2" s="120"/>
    </row>
    <row r="3" spans="1:29" ht="35.65" customHeight="1" thickBot="1">
      <c r="A3" s="183" t="s">
        <v>2987</v>
      </c>
      <c r="F3" s="184"/>
      <c r="G3" s="185"/>
      <c r="I3" s="175" t="s">
        <v>2969</v>
      </c>
      <c r="N3" s="120"/>
      <c r="O3" s="120"/>
      <c r="P3" s="120"/>
      <c r="Q3" s="120"/>
    </row>
    <row r="4" spans="1:29" s="174" customFormat="1" ht="83.25" customHeight="1" thickBot="1">
      <c r="A4" s="186" t="s">
        <v>2943</v>
      </c>
      <c r="B4" s="186" t="s">
        <v>2943</v>
      </c>
      <c r="C4" s="271" t="s">
        <v>534</v>
      </c>
      <c r="D4" s="271" t="s">
        <v>2995</v>
      </c>
      <c r="E4" s="271" t="s">
        <v>2994</v>
      </c>
      <c r="F4" s="271" t="s">
        <v>3002</v>
      </c>
      <c r="G4" s="271" t="s">
        <v>2997</v>
      </c>
      <c r="H4" s="271" t="s">
        <v>2996</v>
      </c>
      <c r="I4" s="271" t="s">
        <v>2970</v>
      </c>
      <c r="J4" s="272" t="s">
        <v>493</v>
      </c>
      <c r="K4" s="272" t="s">
        <v>654</v>
      </c>
      <c r="L4" s="187" t="s">
        <v>494</v>
      </c>
      <c r="M4" s="188" t="s">
        <v>2998</v>
      </c>
      <c r="N4" s="188" t="s">
        <v>3003</v>
      </c>
      <c r="O4" s="188" t="s">
        <v>2999</v>
      </c>
      <c r="P4" s="188" t="s">
        <v>3000</v>
      </c>
      <c r="Q4" s="188" t="s">
        <v>502</v>
      </c>
      <c r="R4" s="189" t="s">
        <v>3004</v>
      </c>
      <c r="S4" s="121" t="s">
        <v>494</v>
      </c>
      <c r="T4" s="188" t="s">
        <v>3005</v>
      </c>
      <c r="U4" s="188" t="s">
        <v>3006</v>
      </c>
      <c r="V4" s="188" t="s">
        <v>653</v>
      </c>
      <c r="W4" s="188" t="s">
        <v>2968</v>
      </c>
      <c r="X4" s="121" t="s">
        <v>494</v>
      </c>
      <c r="Y4" s="122" t="s">
        <v>494</v>
      </c>
      <c r="Z4" s="122" t="s">
        <v>494</v>
      </c>
      <c r="AA4" s="122" t="s">
        <v>494</v>
      </c>
      <c r="AB4" s="134" t="s">
        <v>494</v>
      </c>
      <c r="AC4" s="273" t="s">
        <v>494</v>
      </c>
    </row>
    <row r="5" spans="1:29" ht="31.5" customHeight="1" thickBot="1">
      <c r="A5" s="190"/>
      <c r="B5" s="191"/>
      <c r="C5" s="192"/>
      <c r="D5" s="192"/>
      <c r="E5" s="192"/>
      <c r="F5" s="192"/>
      <c r="G5" s="192"/>
      <c r="H5" s="192"/>
      <c r="I5" s="193" t="s">
        <v>2987</v>
      </c>
      <c r="J5" s="194"/>
      <c r="K5" s="194"/>
      <c r="L5" s="195"/>
      <c r="M5" s="196" t="s">
        <v>263</v>
      </c>
      <c r="N5" s="276" t="s">
        <v>3008</v>
      </c>
      <c r="O5" s="277"/>
      <c r="P5" s="277"/>
      <c r="Q5" s="277"/>
      <c r="R5" s="278"/>
      <c r="S5" s="279" t="s">
        <v>3007</v>
      </c>
      <c r="T5" s="279"/>
      <c r="U5" s="279"/>
      <c r="V5" s="279"/>
      <c r="W5" s="280"/>
      <c r="X5" s="283" t="s">
        <v>483</v>
      </c>
      <c r="Y5" s="284"/>
      <c r="Z5" s="285"/>
      <c r="AA5" s="281" t="s">
        <v>455</v>
      </c>
      <c r="AB5" s="282"/>
      <c r="AC5" s="135"/>
    </row>
    <row r="6" spans="1:29" s="213" customFormat="1" ht="45.75" thickBot="1">
      <c r="A6" s="127" t="s">
        <v>268</v>
      </c>
      <c r="B6" s="127" t="s">
        <v>529</v>
      </c>
      <c r="C6" s="127" t="s">
        <v>532</v>
      </c>
      <c r="D6" s="127" t="s">
        <v>463</v>
      </c>
      <c r="E6" s="127" t="s">
        <v>2990</v>
      </c>
      <c r="F6" s="197" t="s">
        <v>750</v>
      </c>
      <c r="G6" s="198" t="s">
        <v>2991</v>
      </c>
      <c r="H6" s="199" t="s">
        <v>2944</v>
      </c>
      <c r="I6" s="200" t="s">
        <v>288</v>
      </c>
      <c r="J6" s="201" t="s">
        <v>269</v>
      </c>
      <c r="K6" s="202" t="s">
        <v>287</v>
      </c>
      <c r="L6" s="203" t="s">
        <v>267</v>
      </c>
      <c r="M6" s="204" t="s">
        <v>557</v>
      </c>
      <c r="N6" s="205" t="s">
        <v>2945</v>
      </c>
      <c r="O6" s="127" t="s">
        <v>2946</v>
      </c>
      <c r="P6" s="206" t="s">
        <v>501</v>
      </c>
      <c r="Q6" s="207" t="s">
        <v>521</v>
      </c>
      <c r="R6" s="208" t="s">
        <v>520</v>
      </c>
      <c r="S6" s="209" t="s">
        <v>296</v>
      </c>
      <c r="T6" s="210" t="s">
        <v>2971</v>
      </c>
      <c r="U6" s="211" t="s">
        <v>521</v>
      </c>
      <c r="V6" s="212" t="s">
        <v>639</v>
      </c>
      <c r="W6" s="208" t="s">
        <v>520</v>
      </c>
      <c r="X6" s="123" t="s">
        <v>305</v>
      </c>
      <c r="Y6" s="124" t="s">
        <v>306</v>
      </c>
      <c r="Z6" s="125" t="s">
        <v>485</v>
      </c>
      <c r="AA6" s="123" t="s">
        <v>304</v>
      </c>
      <c r="AB6" s="126" t="s">
        <v>484</v>
      </c>
      <c r="AC6" s="127" t="s">
        <v>3001</v>
      </c>
    </row>
    <row r="7" spans="1:29" s="216" customFormat="1" ht="45" customHeight="1">
      <c r="A7" s="214" t="str">
        <f t="shared" ref="A7:A38" si="0">IF($E$1="","",$E$1)</f>
        <v/>
      </c>
      <c r="B7" s="145" t="str">
        <f t="shared" ref="B7:B38" si="1">IF($E$2="","",$E$2)</f>
        <v/>
      </c>
      <c r="C7" s="140"/>
      <c r="D7" s="140"/>
      <c r="E7" s="140"/>
      <c r="F7" s="140"/>
      <c r="G7" s="226"/>
      <c r="H7" s="116"/>
      <c r="I7" s="136"/>
      <c r="J7" s="137"/>
      <c r="K7" s="138"/>
      <c r="L7" s="215" t="str">
        <f>IF(I7="","",VLOOKUP(I7,Standardmaßnahmen!B:C,2,FALSE))</f>
        <v/>
      </c>
      <c r="M7" s="230"/>
      <c r="N7" s="139"/>
      <c r="O7" s="140"/>
      <c r="P7" s="141"/>
      <c r="Q7" s="141"/>
      <c r="R7" s="142"/>
      <c r="S7" s="144" t="str">
        <f>IF(I7="","",VLOOKUP(I7,Standardmaßnahmen!B$2:EN$250,143,FALSE))</f>
        <v/>
      </c>
      <c r="T7" s="143"/>
      <c r="U7" s="141"/>
      <c r="V7" s="140"/>
      <c r="W7" s="142"/>
      <c r="X7" s="144" t="str">
        <f>IF(I7="","",INDEX(Standardmaßnahmen!$1:$1,INDEX(Hilfsformeln!$A:$A,ROW(A3))))</f>
        <v/>
      </c>
      <c r="Y7" s="145" t="str">
        <f>IF(X7="","",VLOOKUP($X7,'Handlungsempfehlungen NAS'!$D$2:$E$126,2,FALSE))</f>
        <v/>
      </c>
      <c r="Z7" s="146" t="str">
        <f>IF(X7="","",VLOOKUP($X7,'Handlungsempfehlungen NAS'!$D$2:$F$126,3,FALSE))</f>
        <v/>
      </c>
      <c r="AA7" s="144" t="str">
        <f ca="1">IF(I7="","",INDEX('Handlungsempfehlungen NAS'!$A:$A,MATCH(INDIRECT("X"&amp;ROW()),'Handlungsempfehlungen NAS'!$D:$D,0)))</f>
        <v/>
      </c>
      <c r="AB7" s="146" t="str">
        <f ca="1">IF(I7="","",IF(I7="Standardmaßnahme","",INDEX('Handlungsempfehlungen NAS'!$C:$C,MATCH(INDIRECT("X"&amp;ROW()),'Handlungsempfehlungen NAS'!$D:$D,0))))</f>
        <v/>
      </c>
      <c r="AC7" s="147" t="str">
        <f>IF(I7="","",VLOOKUP(I7,Standardmaßnahmen!B:EO,144,FALSE))</f>
        <v/>
      </c>
    </row>
    <row r="8" spans="1:29" s="216" customFormat="1" ht="45" customHeight="1">
      <c r="A8" s="217" t="str">
        <f t="shared" si="0"/>
        <v/>
      </c>
      <c r="B8" s="218" t="str">
        <f t="shared" si="1"/>
        <v/>
      </c>
      <c r="C8" s="152"/>
      <c r="D8" s="152"/>
      <c r="E8" s="152"/>
      <c r="F8" s="152"/>
      <c r="G8" s="227"/>
      <c r="H8" s="117"/>
      <c r="I8" s="148"/>
      <c r="J8" s="149"/>
      <c r="K8" s="150"/>
      <c r="L8" s="219" t="str">
        <f>IF(I8="","",VLOOKUP(I8,Standardmaßnahmen!B:C,2,FALSE))</f>
        <v/>
      </c>
      <c r="M8" s="231"/>
      <c r="N8" s="151"/>
      <c r="O8" s="152"/>
      <c r="P8" s="153"/>
      <c r="Q8" s="153"/>
      <c r="R8" s="154"/>
      <c r="S8" s="156" t="str">
        <f>IF(I8="","",VLOOKUP(I8,Standardmaßnahmen!B$2:EN$250,143,FALSE))</f>
        <v/>
      </c>
      <c r="T8" s="155"/>
      <c r="U8" s="153"/>
      <c r="V8" s="152"/>
      <c r="W8" s="154"/>
      <c r="X8" s="156" t="str">
        <f>IF(I8="","",INDEX(Standardmaßnahmen!$1:$1,INDEX(Hilfsformeln!$A:$A,ROW(A4))))</f>
        <v/>
      </c>
      <c r="Y8" s="157" t="str">
        <f>IF(X8="","",VLOOKUP($X8,'Handlungsempfehlungen NAS'!$D$2:$E$126,2,FALSE))</f>
        <v/>
      </c>
      <c r="Z8" s="158" t="str">
        <f>IF(X8="","",VLOOKUP($X8,'Handlungsempfehlungen NAS'!$D$2:$F$126,3,FALSE))</f>
        <v/>
      </c>
      <c r="AA8" s="156" t="str">
        <f ca="1">IF(I8="","",INDEX('Handlungsempfehlungen NAS'!$A:$A,MATCH(INDIRECT("X"&amp;ROW()),'Handlungsempfehlungen NAS'!$D:$D,0)))</f>
        <v/>
      </c>
      <c r="AB8" s="158" t="str">
        <f ca="1">IF(I8="","",IF(I8="Standardmaßnahme","",INDEX('Handlungsempfehlungen NAS'!$C:$C,MATCH(INDIRECT("X"&amp;ROW()),'Handlungsempfehlungen NAS'!$D:$D,0))))</f>
        <v/>
      </c>
      <c r="AC8" s="159" t="str">
        <f>IF(I8="","",VLOOKUP(I8,Standardmaßnahmen!B:EO,144,FALSE))</f>
        <v/>
      </c>
    </row>
    <row r="9" spans="1:29" s="216" customFormat="1" ht="45" customHeight="1">
      <c r="A9" s="217" t="str">
        <f t="shared" si="0"/>
        <v/>
      </c>
      <c r="B9" s="218" t="str">
        <f t="shared" si="1"/>
        <v/>
      </c>
      <c r="C9" s="152"/>
      <c r="D9" s="152"/>
      <c r="E9" s="152"/>
      <c r="F9" s="152"/>
      <c r="G9" s="227"/>
      <c r="H9" s="117"/>
      <c r="I9" s="148"/>
      <c r="J9" s="149"/>
      <c r="K9" s="150"/>
      <c r="L9" s="219" t="str">
        <f>IF(I9="","",VLOOKUP(I9,Standardmaßnahmen!B:C,2,FALSE))</f>
        <v/>
      </c>
      <c r="M9" s="231"/>
      <c r="N9" s="151"/>
      <c r="O9" s="152"/>
      <c r="P9" s="153"/>
      <c r="Q9" s="153"/>
      <c r="R9" s="154"/>
      <c r="S9" s="156" t="str">
        <f>IF(I9="","",VLOOKUP(I9,Standardmaßnahmen!B$2:EN$250,143,FALSE))</f>
        <v/>
      </c>
      <c r="T9" s="155"/>
      <c r="U9" s="153"/>
      <c r="V9" s="152"/>
      <c r="W9" s="154"/>
      <c r="X9" s="156" t="str">
        <f>IF(I9="","",INDEX(Standardmaßnahmen!$1:$1,INDEX(Hilfsformeln!$A:$A,ROW(A5))))</f>
        <v/>
      </c>
      <c r="Y9" s="157" t="str">
        <f>IF(X9="","",VLOOKUP($X9,'Handlungsempfehlungen NAS'!$D$2:$E$126,2,FALSE))</f>
        <v/>
      </c>
      <c r="Z9" s="158" t="str">
        <f>IF(X9="","",VLOOKUP($X9,'Handlungsempfehlungen NAS'!$D$2:$F$126,3,FALSE))</f>
        <v/>
      </c>
      <c r="AA9" s="156" t="str">
        <f ca="1">IF(I9="","",INDEX('Handlungsempfehlungen NAS'!$A:$A,MATCH(INDIRECT("X"&amp;ROW()),'Handlungsempfehlungen NAS'!$D:$D,0)))</f>
        <v/>
      </c>
      <c r="AB9" s="158" t="str">
        <f ca="1">IF(I9="","",IF(I9="Standardmaßnahme","",INDEX('Handlungsempfehlungen NAS'!$C:$C,MATCH(INDIRECT("X"&amp;ROW()),'Handlungsempfehlungen NAS'!$D:$D,0))))</f>
        <v/>
      </c>
      <c r="AC9" s="159" t="str">
        <f>IF(I9="","",VLOOKUP(I9,Standardmaßnahmen!B:EO,144,FALSE))</f>
        <v/>
      </c>
    </row>
    <row r="10" spans="1:29" s="216" customFormat="1" ht="45" customHeight="1">
      <c r="A10" s="217" t="str">
        <f t="shared" si="0"/>
        <v/>
      </c>
      <c r="B10" s="218" t="str">
        <f t="shared" si="1"/>
        <v/>
      </c>
      <c r="C10" s="152"/>
      <c r="D10" s="152"/>
      <c r="E10" s="152"/>
      <c r="F10" s="152"/>
      <c r="G10" s="227"/>
      <c r="H10" s="117"/>
      <c r="I10" s="148" t="s">
        <v>2966</v>
      </c>
      <c r="J10" s="149"/>
      <c r="K10" s="150"/>
      <c r="L10" s="219" t="str">
        <f>IF(I10="","",VLOOKUP(I10,Standardmaßnahmen!B:C,2,FALSE))</f>
        <v/>
      </c>
      <c r="M10" s="231"/>
      <c r="N10" s="151"/>
      <c r="O10" s="152"/>
      <c r="P10" s="153"/>
      <c r="Q10" s="153"/>
      <c r="R10" s="154"/>
      <c r="S10" s="156" t="str">
        <f>IF(I10="","",VLOOKUP(I10,Standardmaßnahmen!B$2:EN$250,143,FALSE))</f>
        <v/>
      </c>
      <c r="T10" s="155"/>
      <c r="U10" s="153"/>
      <c r="V10" s="152"/>
      <c r="W10" s="154"/>
      <c r="X10" s="156" t="str">
        <f>IF(I10="","",INDEX(Standardmaßnahmen!$1:$1,INDEX(Hilfsformeln!$A:$A,ROW(A6))))</f>
        <v/>
      </c>
      <c r="Y10" s="157" t="str">
        <f>IF(X10="","",VLOOKUP($X10,'Handlungsempfehlungen NAS'!$D$2:$E$126,2,FALSE))</f>
        <v/>
      </c>
      <c r="Z10" s="158" t="str">
        <f>IF(X10="","",VLOOKUP($X10,'Handlungsempfehlungen NAS'!$D$2:$F$126,3,FALSE))</f>
        <v/>
      </c>
      <c r="AA10" s="156" t="str">
        <f ca="1">IF(I10="","",INDEX('Handlungsempfehlungen NAS'!$A:$A,MATCH(INDIRECT("X"&amp;ROW()),'Handlungsempfehlungen NAS'!$D:$D,0)))</f>
        <v/>
      </c>
      <c r="AB10" s="158" t="str">
        <f ca="1">IF(I10="","",IF(I10="Standardmaßnahme","",INDEX('Handlungsempfehlungen NAS'!$C:$C,MATCH(INDIRECT("X"&amp;ROW()),'Handlungsempfehlungen NAS'!$D:$D,0))))</f>
        <v/>
      </c>
      <c r="AC10" s="159" t="str">
        <f>IF(I10="","",VLOOKUP(I10,Standardmaßnahmen!B:EO,144,FALSE))</f>
        <v/>
      </c>
    </row>
    <row r="11" spans="1:29" s="216" customFormat="1" ht="45" customHeight="1">
      <c r="A11" s="217" t="str">
        <f t="shared" si="0"/>
        <v/>
      </c>
      <c r="B11" s="218" t="str">
        <f t="shared" si="1"/>
        <v/>
      </c>
      <c r="C11" s="152"/>
      <c r="D11" s="152"/>
      <c r="E11" s="228"/>
      <c r="F11" s="152"/>
      <c r="G11" s="227"/>
      <c r="H11" s="117"/>
      <c r="I11" s="148"/>
      <c r="J11" s="149"/>
      <c r="K11" s="150"/>
      <c r="L11" s="219" t="str">
        <f>IF(I11="","",VLOOKUP(I11,Standardmaßnahmen!B:C,2,FALSE))</f>
        <v/>
      </c>
      <c r="M11" s="231"/>
      <c r="N11" s="151"/>
      <c r="O11" s="152"/>
      <c r="P11" s="153"/>
      <c r="Q11" s="153"/>
      <c r="R11" s="154"/>
      <c r="S11" s="156" t="str">
        <f>IF(I11="","",VLOOKUP(I11,Standardmaßnahmen!B$2:EN$250,143,FALSE))</f>
        <v/>
      </c>
      <c r="T11" s="155"/>
      <c r="U11" s="153"/>
      <c r="V11" s="152"/>
      <c r="W11" s="154"/>
      <c r="X11" s="156" t="str">
        <f>IF(I11="","",INDEX(Standardmaßnahmen!$1:$1,INDEX(Hilfsformeln!$A:$A,ROW(A7))))</f>
        <v/>
      </c>
      <c r="Y11" s="157" t="str">
        <f>IF(X11="","",VLOOKUP($X11,'Handlungsempfehlungen NAS'!$D$2:$E$126,2,FALSE))</f>
        <v/>
      </c>
      <c r="Z11" s="158" t="str">
        <f>IF(X11="","",VLOOKUP($X11,'Handlungsempfehlungen NAS'!$D$2:$F$126,3,FALSE))</f>
        <v/>
      </c>
      <c r="AA11" s="156" t="str">
        <f ca="1">IF(I11="","",INDEX('Handlungsempfehlungen NAS'!$A:$A,MATCH(INDIRECT("X"&amp;ROW()),'Handlungsempfehlungen NAS'!$D:$D,0)))</f>
        <v/>
      </c>
      <c r="AB11" s="158" t="str">
        <f ca="1">IF(I11="","",IF(I11="Standardmaßnahme","",INDEX('Handlungsempfehlungen NAS'!$C:$C,MATCH(INDIRECT("X"&amp;ROW()),'Handlungsempfehlungen NAS'!$D:$D,0))))</f>
        <v/>
      </c>
      <c r="AC11" s="159" t="str">
        <f>IF(I11="","",VLOOKUP(I11,Standardmaßnahmen!B:EO,144,FALSE))</f>
        <v/>
      </c>
    </row>
    <row r="12" spans="1:29" s="216" customFormat="1" ht="45" customHeight="1">
      <c r="A12" s="217" t="str">
        <f t="shared" si="0"/>
        <v/>
      </c>
      <c r="B12" s="218" t="str">
        <f t="shared" si="1"/>
        <v/>
      </c>
      <c r="C12" s="152"/>
      <c r="D12" s="152"/>
      <c r="E12" s="152"/>
      <c r="F12" s="152"/>
      <c r="G12" s="227"/>
      <c r="H12" s="117"/>
      <c r="I12" s="148"/>
      <c r="J12" s="149"/>
      <c r="K12" s="150"/>
      <c r="L12" s="219" t="str">
        <f>IF(I12="","",VLOOKUP(I12,Standardmaßnahmen!B:C,2,FALSE))</f>
        <v/>
      </c>
      <c r="M12" s="231"/>
      <c r="N12" s="151"/>
      <c r="O12" s="152"/>
      <c r="P12" s="153"/>
      <c r="Q12" s="153"/>
      <c r="R12" s="154"/>
      <c r="S12" s="156" t="str">
        <f>IF(I12="","",VLOOKUP(I12,Standardmaßnahmen!B$2:EN$250,143,FALSE))</f>
        <v/>
      </c>
      <c r="T12" s="155"/>
      <c r="U12" s="153"/>
      <c r="V12" s="152"/>
      <c r="W12" s="154"/>
      <c r="X12" s="156" t="str">
        <f>IF(I12="","",INDEX(Standardmaßnahmen!$1:$1,INDEX(Hilfsformeln!$A:$A,ROW(A8))))</f>
        <v/>
      </c>
      <c r="Y12" s="157" t="str">
        <f>IF(X12="","",VLOOKUP($X12,'Handlungsempfehlungen NAS'!$D$2:$E$126,2,FALSE))</f>
        <v/>
      </c>
      <c r="Z12" s="158" t="str">
        <f>IF(X12="","",VLOOKUP($X12,'Handlungsempfehlungen NAS'!$D$2:$F$126,3,FALSE))</f>
        <v/>
      </c>
      <c r="AA12" s="156" t="str">
        <f ca="1">IF(I12="","",INDEX('Handlungsempfehlungen NAS'!$A:$A,MATCH(INDIRECT("X"&amp;ROW()),'Handlungsempfehlungen NAS'!$D:$D,0)))</f>
        <v/>
      </c>
      <c r="AB12" s="158" t="str">
        <f ca="1">IF(I12="","",IF(I12="Standardmaßnahme","",INDEX('Handlungsempfehlungen NAS'!$C:$C,MATCH(INDIRECT("X"&amp;ROW()),'Handlungsempfehlungen NAS'!$D:$D,0))))</f>
        <v/>
      </c>
      <c r="AC12" s="159" t="str">
        <f>IF(I12="","",VLOOKUP(I12,Standardmaßnahmen!B:EO,144,FALSE))</f>
        <v/>
      </c>
    </row>
    <row r="13" spans="1:29" s="216" customFormat="1" ht="45" customHeight="1">
      <c r="A13" s="217" t="str">
        <f t="shared" si="0"/>
        <v/>
      </c>
      <c r="B13" s="218" t="str">
        <f t="shared" si="1"/>
        <v/>
      </c>
      <c r="C13" s="152"/>
      <c r="D13" s="152"/>
      <c r="E13" s="152"/>
      <c r="F13" s="152"/>
      <c r="G13" s="227"/>
      <c r="H13" s="117"/>
      <c r="I13" s="148"/>
      <c r="J13" s="149"/>
      <c r="K13" s="150"/>
      <c r="L13" s="219" t="str">
        <f>IF(I13="","",VLOOKUP(I13,Standardmaßnahmen!B:C,2,FALSE))</f>
        <v/>
      </c>
      <c r="M13" s="231"/>
      <c r="N13" s="151"/>
      <c r="O13" s="152"/>
      <c r="P13" s="153"/>
      <c r="Q13" s="153"/>
      <c r="R13" s="154"/>
      <c r="S13" s="156" t="str">
        <f>IF(I13="","",VLOOKUP(I13,Standardmaßnahmen!B$2:EN$250,143,FALSE))</f>
        <v/>
      </c>
      <c r="T13" s="155"/>
      <c r="U13" s="153"/>
      <c r="V13" s="152"/>
      <c r="W13" s="154"/>
      <c r="X13" s="156" t="str">
        <f>IF(I13="","",INDEX(Standardmaßnahmen!$1:$1,INDEX(Hilfsformeln!$A:$A,ROW(A9))))</f>
        <v/>
      </c>
      <c r="Y13" s="157" t="str">
        <f>IF(X13="","",VLOOKUP($X13,'Handlungsempfehlungen NAS'!$D$2:$E$126,2,FALSE))</f>
        <v/>
      </c>
      <c r="Z13" s="158" t="str">
        <f>IF(X13="","",VLOOKUP($X13,'Handlungsempfehlungen NAS'!$D$2:$F$126,3,FALSE))</f>
        <v/>
      </c>
      <c r="AA13" s="156" t="str">
        <f ca="1">IF(I13="","",INDEX('Handlungsempfehlungen NAS'!$A:$A,MATCH(INDIRECT("X"&amp;ROW()),'Handlungsempfehlungen NAS'!$D:$D,0)))</f>
        <v/>
      </c>
      <c r="AB13" s="158" t="str">
        <f ca="1">IF(I13="","",IF(I13="Standardmaßnahme","",INDEX('Handlungsempfehlungen NAS'!$C:$C,MATCH(INDIRECT("X"&amp;ROW()),'Handlungsempfehlungen NAS'!$D:$D,0))))</f>
        <v/>
      </c>
      <c r="AC13" s="159" t="str">
        <f>IF(I13="","",VLOOKUP(I13,Standardmaßnahmen!B:EO,144,FALSE))</f>
        <v/>
      </c>
    </row>
    <row r="14" spans="1:29" s="216" customFormat="1" ht="45" customHeight="1">
      <c r="A14" s="217" t="str">
        <f t="shared" si="0"/>
        <v/>
      </c>
      <c r="B14" s="218" t="str">
        <f t="shared" si="1"/>
        <v/>
      </c>
      <c r="C14" s="152"/>
      <c r="D14" s="152"/>
      <c r="E14" s="152"/>
      <c r="F14" s="152"/>
      <c r="G14" s="227"/>
      <c r="H14" s="117"/>
      <c r="I14" s="148"/>
      <c r="J14" s="149"/>
      <c r="K14" s="150"/>
      <c r="L14" s="219" t="str">
        <f>IF(I14="","",VLOOKUP(I14,Standardmaßnahmen!B:C,2,FALSE))</f>
        <v/>
      </c>
      <c r="M14" s="231"/>
      <c r="N14" s="151"/>
      <c r="O14" s="152"/>
      <c r="P14" s="153"/>
      <c r="Q14" s="153"/>
      <c r="R14" s="154"/>
      <c r="S14" s="156" t="str">
        <f>IF(I14="","",VLOOKUP(I14,Standardmaßnahmen!B$2:EN$250,143,FALSE))</f>
        <v/>
      </c>
      <c r="T14" s="155"/>
      <c r="U14" s="153"/>
      <c r="V14" s="152"/>
      <c r="W14" s="154"/>
      <c r="X14" s="156" t="str">
        <f>IF(I14="","",INDEX(Standardmaßnahmen!$1:$1,INDEX(Hilfsformeln!$A:$A,ROW(A10))))</f>
        <v/>
      </c>
      <c r="Y14" s="157" t="str">
        <f>IF(X14="","",VLOOKUP($X14,'Handlungsempfehlungen NAS'!$D$2:$E$126,2,FALSE))</f>
        <v/>
      </c>
      <c r="Z14" s="158" t="str">
        <f>IF(X14="","",VLOOKUP($X14,'Handlungsempfehlungen NAS'!$D$2:$F$126,3,FALSE))</f>
        <v/>
      </c>
      <c r="AA14" s="160" t="str">
        <f ca="1">IF(I14="","",INDEX('Handlungsempfehlungen NAS'!$A:$A,MATCH(INDIRECT("X"&amp;ROW()),'Handlungsempfehlungen NAS'!$D:$D,0)))</f>
        <v/>
      </c>
      <c r="AB14" s="158" t="str">
        <f ca="1">IF(I14="","",IF(I14="Standardmaßnahme","",INDEX('Handlungsempfehlungen NAS'!$C:$C,MATCH(INDIRECT("X"&amp;ROW()),'Handlungsempfehlungen NAS'!$D:$D,0))))</f>
        <v/>
      </c>
      <c r="AC14" s="159" t="str">
        <f>IF(I14="","",VLOOKUP(I14,Standardmaßnahmen!B:EO,144,FALSE))</f>
        <v/>
      </c>
    </row>
    <row r="15" spans="1:29" s="216" customFormat="1" ht="45" customHeight="1">
      <c r="A15" s="217" t="str">
        <f t="shared" si="0"/>
        <v/>
      </c>
      <c r="B15" s="218" t="str">
        <f t="shared" si="1"/>
        <v/>
      </c>
      <c r="C15" s="152"/>
      <c r="D15" s="152"/>
      <c r="E15" s="152"/>
      <c r="F15" s="152"/>
      <c r="G15" s="227"/>
      <c r="H15" s="117"/>
      <c r="I15" s="148"/>
      <c r="J15" s="149"/>
      <c r="K15" s="150"/>
      <c r="L15" s="219" t="str">
        <f>IF(I15="","",VLOOKUP(I15,Standardmaßnahmen!B:C,2,FALSE))</f>
        <v/>
      </c>
      <c r="M15" s="231"/>
      <c r="N15" s="151"/>
      <c r="O15" s="152"/>
      <c r="P15" s="153"/>
      <c r="Q15" s="153"/>
      <c r="R15" s="154"/>
      <c r="S15" s="156" t="str">
        <f>IF(I15="","",VLOOKUP(I15,Standardmaßnahmen!B$2:EN$250,143,FALSE))</f>
        <v/>
      </c>
      <c r="T15" s="155"/>
      <c r="U15" s="153"/>
      <c r="V15" s="152"/>
      <c r="W15" s="154"/>
      <c r="X15" s="156" t="str">
        <f>IF(I15="","",INDEX(Standardmaßnahmen!$1:$1,INDEX(Hilfsformeln!$A:$A,ROW(A11))))</f>
        <v/>
      </c>
      <c r="Y15" s="157" t="str">
        <f>IF(X15="","",VLOOKUP($X15,'Handlungsempfehlungen NAS'!$D$2:$E$126,2,FALSE))</f>
        <v/>
      </c>
      <c r="Z15" s="158" t="str">
        <f>IF(X15="","",VLOOKUP($X15,'Handlungsempfehlungen NAS'!$D$2:$F$126,3,FALSE))</f>
        <v/>
      </c>
      <c r="AA15" s="156" t="str">
        <f ca="1">IF(I15="","",INDEX('Handlungsempfehlungen NAS'!$A:$A,MATCH(INDIRECT("X"&amp;ROW()),'Handlungsempfehlungen NAS'!$D:$D,0)))</f>
        <v/>
      </c>
      <c r="AB15" s="158" t="str">
        <f ca="1">IF(I15="","",IF(I15="Standardmaßnahme","",INDEX('Handlungsempfehlungen NAS'!$C:$C,MATCH(INDIRECT("X"&amp;ROW()),'Handlungsempfehlungen NAS'!$D:$D,0))))</f>
        <v/>
      </c>
      <c r="AC15" s="159" t="str">
        <f>IF(I15="","",VLOOKUP(I15,Standardmaßnahmen!B:EO,144,FALSE))</f>
        <v/>
      </c>
    </row>
    <row r="16" spans="1:29" s="216" customFormat="1" ht="45" customHeight="1" thickBot="1">
      <c r="A16" s="217" t="str">
        <f t="shared" si="0"/>
        <v/>
      </c>
      <c r="B16" s="218" t="str">
        <f t="shared" si="1"/>
        <v/>
      </c>
      <c r="C16" s="152"/>
      <c r="D16" s="152"/>
      <c r="E16" s="152"/>
      <c r="F16" s="152"/>
      <c r="G16" s="227"/>
      <c r="H16" s="117"/>
      <c r="I16" s="148"/>
      <c r="J16" s="149"/>
      <c r="K16" s="150"/>
      <c r="L16" s="219" t="str">
        <f>IF(I16="","",VLOOKUP(I16,Standardmaßnahmen!B:C,2,FALSE))</f>
        <v/>
      </c>
      <c r="M16" s="231"/>
      <c r="N16" s="151"/>
      <c r="O16" s="152"/>
      <c r="P16" s="153"/>
      <c r="Q16" s="153"/>
      <c r="R16" s="154"/>
      <c r="S16" s="156" t="str">
        <f>IF(I16="","",VLOOKUP(I16,Standardmaßnahmen!B$2:EN$250,143,FALSE))</f>
        <v/>
      </c>
      <c r="T16" s="155"/>
      <c r="U16" s="153"/>
      <c r="V16" s="152"/>
      <c r="W16" s="154"/>
      <c r="X16" s="156" t="str">
        <f>IF(I16="","",INDEX(Standardmaßnahmen!$1:$1,INDEX(Hilfsformeln!$A:$A,ROW(A12))))</f>
        <v/>
      </c>
      <c r="Y16" s="157" t="str">
        <f>IF(X16="","",VLOOKUP($X16,'Handlungsempfehlungen NAS'!$D$2:$E$126,2,FALSE))</f>
        <v/>
      </c>
      <c r="Z16" s="158" t="str">
        <f>IF(X16="","",VLOOKUP($X16,'Handlungsempfehlungen NAS'!$D$2:$F$126,3,FALSE))</f>
        <v/>
      </c>
      <c r="AA16" s="156" t="str">
        <f ca="1">IF(I16="","",INDEX('Handlungsempfehlungen NAS'!$A:$A,MATCH(INDIRECT("X"&amp;ROW()),'Handlungsempfehlungen NAS'!$D:$D,0)))</f>
        <v/>
      </c>
      <c r="AB16" s="158" t="str">
        <f ca="1">IF(I16="","",IF(I16="Standardmaßnahme","",INDEX('Handlungsempfehlungen NAS'!$C:$C,MATCH(INDIRECT("X"&amp;ROW()),'Handlungsempfehlungen NAS'!$D:$D,0))))</f>
        <v/>
      </c>
      <c r="AC16" s="159" t="str">
        <f>IF(I16="","",VLOOKUP(I16,Standardmaßnahmen!B:EO,144,FALSE))</f>
        <v/>
      </c>
    </row>
    <row r="17" spans="1:29" s="216" customFormat="1" ht="45" customHeight="1">
      <c r="A17" s="217" t="str">
        <f t="shared" si="0"/>
        <v/>
      </c>
      <c r="B17" s="218" t="str">
        <f t="shared" si="1"/>
        <v/>
      </c>
      <c r="C17" s="152"/>
      <c r="D17" s="140"/>
      <c r="E17" s="152"/>
      <c r="F17" s="152"/>
      <c r="G17" s="227"/>
      <c r="H17" s="117"/>
      <c r="I17" s="148"/>
      <c r="J17" s="149"/>
      <c r="K17" s="150"/>
      <c r="L17" s="219" t="str">
        <f>IF(I17="","",VLOOKUP(I17,Standardmaßnahmen!B:C,2,FALSE))</f>
        <v/>
      </c>
      <c r="M17" s="231"/>
      <c r="N17" s="151"/>
      <c r="O17" s="152"/>
      <c r="P17" s="153"/>
      <c r="Q17" s="153"/>
      <c r="R17" s="154"/>
      <c r="S17" s="156" t="str">
        <f>IF(I17="","",VLOOKUP(I17,Standardmaßnahmen!B$2:EN$250,143,FALSE))</f>
        <v/>
      </c>
      <c r="T17" s="155"/>
      <c r="U17" s="153"/>
      <c r="V17" s="152"/>
      <c r="W17" s="154"/>
      <c r="X17" s="156" t="str">
        <f>IF(I17="","",INDEX(Standardmaßnahmen!$1:$1,INDEX(Hilfsformeln!$A:$A,ROW(#REF!))))</f>
        <v/>
      </c>
      <c r="Y17" s="157" t="str">
        <f>IF(X17="","",VLOOKUP($X17,'Handlungsempfehlungen NAS'!$D$2:$E$126,2,FALSE))</f>
        <v/>
      </c>
      <c r="Z17" s="158" t="str">
        <f>IF(X17="","",VLOOKUP($X17,'Handlungsempfehlungen NAS'!$D$2:$F$126,3,FALSE))</f>
        <v/>
      </c>
      <c r="AA17" s="156" t="str">
        <f ca="1">IF(I17="","",INDEX('Handlungsempfehlungen NAS'!$A:$A,MATCH(INDIRECT("X"&amp;ROW()),'Handlungsempfehlungen NAS'!$D:$D,0)))</f>
        <v/>
      </c>
      <c r="AB17" s="158" t="str">
        <f ca="1">IF(I17="","",IF(I17="Standardmaßnahme","",INDEX('Handlungsempfehlungen NAS'!$C:$C,MATCH(INDIRECT("X"&amp;ROW()),'Handlungsempfehlungen NAS'!$D:$D,0))))</f>
        <v/>
      </c>
      <c r="AC17" s="159" t="str">
        <f>IF(I17="","",VLOOKUP(I17,Standardmaßnahmen!B:EO,144,FALSE))</f>
        <v/>
      </c>
    </row>
    <row r="18" spans="1:29" s="216" customFormat="1" ht="45" customHeight="1">
      <c r="A18" s="217" t="str">
        <f t="shared" si="0"/>
        <v/>
      </c>
      <c r="B18" s="218" t="str">
        <f t="shared" si="1"/>
        <v/>
      </c>
      <c r="C18" s="152"/>
      <c r="D18" s="152"/>
      <c r="E18" s="152"/>
      <c r="F18" s="152"/>
      <c r="G18" s="227"/>
      <c r="H18" s="117"/>
      <c r="I18" s="148"/>
      <c r="J18" s="149"/>
      <c r="K18" s="150"/>
      <c r="L18" s="219" t="str">
        <f>IF(I18="","",VLOOKUP(I18,Standardmaßnahmen!B:C,2,FALSE))</f>
        <v/>
      </c>
      <c r="M18" s="231"/>
      <c r="N18" s="151"/>
      <c r="O18" s="152"/>
      <c r="P18" s="153"/>
      <c r="Q18" s="153"/>
      <c r="R18" s="154"/>
      <c r="S18" s="156" t="str">
        <f>IF(I18="","",VLOOKUP(I18,Standardmaßnahmen!B$2:EN$250,143,FALSE))</f>
        <v/>
      </c>
      <c r="T18" s="155"/>
      <c r="U18" s="153"/>
      <c r="V18" s="152"/>
      <c r="W18" s="154"/>
      <c r="X18" s="156" t="str">
        <f>IF(I18="","",INDEX(Standardmaßnahmen!$1:$1,INDEX(Hilfsformeln!$A:$A,ROW(#REF!))))</f>
        <v/>
      </c>
      <c r="Y18" s="157" t="str">
        <f>IF(X18="","",VLOOKUP($X18,'Handlungsempfehlungen NAS'!$D$2:$E$126,2,FALSE))</f>
        <v/>
      </c>
      <c r="Z18" s="158" t="str">
        <f>IF(X18="","",VLOOKUP($X18,'Handlungsempfehlungen NAS'!$D$2:$F$126,3,FALSE))</f>
        <v/>
      </c>
      <c r="AA18" s="156" t="str">
        <f ca="1">IF(I18="","",INDEX('Handlungsempfehlungen NAS'!$A:$A,MATCH(INDIRECT("X"&amp;ROW()),'Handlungsempfehlungen NAS'!$D:$D,0)))</f>
        <v/>
      </c>
      <c r="AB18" s="158" t="str">
        <f ca="1">IF(I18="","",IF(I18="Standardmaßnahme","",INDEX('Handlungsempfehlungen NAS'!$C:$C,MATCH(INDIRECT("X"&amp;ROW()),'Handlungsempfehlungen NAS'!$D:$D,0))))</f>
        <v/>
      </c>
      <c r="AC18" s="159" t="str">
        <f>IF(I18="","",VLOOKUP(I18,Standardmaßnahmen!B:EO,144,FALSE))</f>
        <v/>
      </c>
    </row>
    <row r="19" spans="1:29" s="216" customFormat="1" ht="45" customHeight="1">
      <c r="A19" s="217" t="str">
        <f t="shared" si="0"/>
        <v/>
      </c>
      <c r="B19" s="218" t="str">
        <f t="shared" si="1"/>
        <v/>
      </c>
      <c r="C19" s="152"/>
      <c r="D19" s="152"/>
      <c r="E19" s="152"/>
      <c r="F19" s="152"/>
      <c r="G19" s="227"/>
      <c r="H19" s="117"/>
      <c r="I19" s="148"/>
      <c r="J19" s="149"/>
      <c r="K19" s="150"/>
      <c r="L19" s="219" t="str">
        <f>IF(I19="","",VLOOKUP(I19,Standardmaßnahmen!B:C,2,FALSE))</f>
        <v/>
      </c>
      <c r="M19" s="231"/>
      <c r="N19" s="151"/>
      <c r="O19" s="152"/>
      <c r="P19" s="153"/>
      <c r="Q19" s="153"/>
      <c r="R19" s="154"/>
      <c r="S19" s="156" t="str">
        <f>IF(I19="","",VLOOKUP(I19,Standardmaßnahmen!B$2:EN$250,143,FALSE))</f>
        <v/>
      </c>
      <c r="T19" s="155"/>
      <c r="U19" s="153"/>
      <c r="V19" s="152"/>
      <c r="W19" s="154"/>
      <c r="X19" s="156" t="str">
        <f>IF(I19="","",INDEX(Standardmaßnahmen!$1:$1,INDEX(Hilfsformeln!$A:$A,ROW(#REF!))))</f>
        <v/>
      </c>
      <c r="Y19" s="157" t="str">
        <f>IF(X19="","",VLOOKUP($X19,'Handlungsempfehlungen NAS'!$D$2:$E$126,2,FALSE))</f>
        <v/>
      </c>
      <c r="Z19" s="158" t="str">
        <f>IF(X19="","",VLOOKUP($X19,'Handlungsempfehlungen NAS'!$D$2:$F$126,3,FALSE))</f>
        <v/>
      </c>
      <c r="AA19" s="156" t="str">
        <f ca="1">IF(I19="","",INDEX('Handlungsempfehlungen NAS'!$A:$A,MATCH(INDIRECT("X"&amp;ROW()),'Handlungsempfehlungen NAS'!$D:$D,0)))</f>
        <v/>
      </c>
      <c r="AB19" s="158" t="str">
        <f ca="1">IF(I19="","",IF(I19="Standardmaßnahme","",INDEX('Handlungsempfehlungen NAS'!$C:$C,MATCH(INDIRECT("X"&amp;ROW()),'Handlungsempfehlungen NAS'!$D:$D,0))))</f>
        <v/>
      </c>
      <c r="AC19" s="159" t="str">
        <f>IF(I19="","",VLOOKUP(I19,Standardmaßnahmen!B:EO,144,FALSE))</f>
        <v/>
      </c>
    </row>
    <row r="20" spans="1:29" s="216" customFormat="1" ht="45" customHeight="1">
      <c r="A20" s="217" t="str">
        <f t="shared" si="0"/>
        <v/>
      </c>
      <c r="B20" s="218" t="str">
        <f t="shared" si="1"/>
        <v/>
      </c>
      <c r="C20" s="152"/>
      <c r="D20" s="152"/>
      <c r="E20" s="152"/>
      <c r="F20" s="152"/>
      <c r="G20" s="227"/>
      <c r="H20" s="117"/>
      <c r="I20" s="148"/>
      <c r="J20" s="149"/>
      <c r="K20" s="150"/>
      <c r="L20" s="219" t="str">
        <f>IF(I20="","",VLOOKUP(I20,Standardmaßnahmen!B:C,2,FALSE))</f>
        <v/>
      </c>
      <c r="M20" s="231"/>
      <c r="N20" s="151"/>
      <c r="O20" s="152"/>
      <c r="P20" s="153"/>
      <c r="Q20" s="153"/>
      <c r="R20" s="154"/>
      <c r="S20" s="156" t="str">
        <f>IF(I20="","",VLOOKUP(I20,Standardmaßnahmen!B$2:EN$250,143,FALSE))</f>
        <v/>
      </c>
      <c r="T20" s="155"/>
      <c r="U20" s="153"/>
      <c r="V20" s="152"/>
      <c r="W20" s="154"/>
      <c r="X20" s="156" t="str">
        <f>IF(I20="","",INDEX(Standardmaßnahmen!$1:$1,INDEX(Hilfsformeln!$A:$A,ROW(#REF!))))</f>
        <v/>
      </c>
      <c r="Y20" s="157" t="str">
        <f>IF(X20="","",VLOOKUP($X20,'Handlungsempfehlungen NAS'!$D$2:$E$126,2,FALSE))</f>
        <v/>
      </c>
      <c r="Z20" s="158" t="str">
        <f>IF(X20="","",VLOOKUP($X20,'Handlungsempfehlungen NAS'!$D$2:$F$126,3,FALSE))</f>
        <v/>
      </c>
      <c r="AA20" s="156" t="str">
        <f ca="1">IF(I20="","",INDEX('Handlungsempfehlungen NAS'!$A:$A,MATCH(INDIRECT("X"&amp;ROW()),'Handlungsempfehlungen NAS'!$D:$D,0)))</f>
        <v/>
      </c>
      <c r="AB20" s="158" t="str">
        <f ca="1">IF(I20="","",IF(I20="Standardmaßnahme","",INDEX('Handlungsempfehlungen NAS'!$C:$C,MATCH(INDIRECT("X"&amp;ROW()),'Handlungsempfehlungen NAS'!$D:$D,0))))</f>
        <v/>
      </c>
      <c r="AC20" s="159" t="str">
        <f>IF(I20="","",VLOOKUP(I20,Standardmaßnahmen!B:EO,144,FALSE))</f>
        <v/>
      </c>
    </row>
    <row r="21" spans="1:29" s="216" customFormat="1" ht="45" customHeight="1">
      <c r="A21" s="217" t="str">
        <f t="shared" si="0"/>
        <v/>
      </c>
      <c r="B21" s="218" t="str">
        <f t="shared" si="1"/>
        <v/>
      </c>
      <c r="C21" s="152"/>
      <c r="D21" s="152"/>
      <c r="E21" s="152"/>
      <c r="F21" s="152"/>
      <c r="G21" s="227"/>
      <c r="H21" s="117"/>
      <c r="I21" s="148"/>
      <c r="J21" s="149"/>
      <c r="K21" s="150"/>
      <c r="L21" s="219" t="str">
        <f>IF(I21="","",VLOOKUP(I21,Standardmaßnahmen!B:C,2,FALSE))</f>
        <v/>
      </c>
      <c r="M21" s="231"/>
      <c r="N21" s="151"/>
      <c r="O21" s="152"/>
      <c r="P21" s="153"/>
      <c r="Q21" s="153"/>
      <c r="R21" s="154"/>
      <c r="S21" s="156" t="str">
        <f>IF(I21="","",VLOOKUP(I21,Standardmaßnahmen!B$2:EN$250,143,FALSE))</f>
        <v/>
      </c>
      <c r="T21" s="155"/>
      <c r="U21" s="153"/>
      <c r="V21" s="152"/>
      <c r="W21" s="154"/>
      <c r="X21" s="156" t="str">
        <f>IF(I21="","",INDEX(Standardmaßnahmen!$1:$1,INDEX(Hilfsformeln!$A:$A,ROW(A17))))</f>
        <v/>
      </c>
      <c r="Y21" s="157" t="str">
        <f>IF(X21="","",VLOOKUP($X21,'Handlungsempfehlungen NAS'!$D$2:$E$126,2,FALSE))</f>
        <v/>
      </c>
      <c r="Z21" s="158" t="str">
        <f>IF(X21="","",VLOOKUP($X21,'Handlungsempfehlungen NAS'!$D$2:$F$126,3,FALSE))</f>
        <v/>
      </c>
      <c r="AA21" s="156" t="str">
        <f ca="1">IF(I21="","",INDEX('Handlungsempfehlungen NAS'!$A:$A,MATCH(INDIRECT("X"&amp;ROW()),'Handlungsempfehlungen NAS'!$D:$D,0)))</f>
        <v/>
      </c>
      <c r="AB21" s="158" t="str">
        <f ca="1">IF(I21="","",IF(I21="Standardmaßnahme","",INDEX('Handlungsempfehlungen NAS'!$C:$C,MATCH(INDIRECT("X"&amp;ROW()),'Handlungsempfehlungen NAS'!$D:$D,0))))</f>
        <v/>
      </c>
      <c r="AC21" s="159" t="str">
        <f>IF(I21="","",VLOOKUP(I21,Standardmaßnahmen!B:EO,144,FALSE))</f>
        <v/>
      </c>
    </row>
    <row r="22" spans="1:29" s="216" customFormat="1" ht="45" customHeight="1">
      <c r="A22" s="217" t="str">
        <f t="shared" si="0"/>
        <v/>
      </c>
      <c r="B22" s="218" t="str">
        <f t="shared" si="1"/>
        <v/>
      </c>
      <c r="C22" s="152"/>
      <c r="D22" s="152"/>
      <c r="E22" s="152"/>
      <c r="F22" s="152"/>
      <c r="G22" s="227"/>
      <c r="H22" s="117"/>
      <c r="I22" s="148"/>
      <c r="J22" s="149"/>
      <c r="K22" s="150"/>
      <c r="L22" s="219" t="str">
        <f>IF(I22="","",VLOOKUP(I22,Standardmaßnahmen!B:C,2,FALSE))</f>
        <v/>
      </c>
      <c r="M22" s="231"/>
      <c r="N22" s="151"/>
      <c r="O22" s="152"/>
      <c r="P22" s="153"/>
      <c r="Q22" s="153"/>
      <c r="R22" s="154"/>
      <c r="S22" s="156" t="str">
        <f>IF(I22="","",VLOOKUP(I22,Standardmaßnahmen!B$2:EN$250,143,FALSE))</f>
        <v/>
      </c>
      <c r="T22" s="155"/>
      <c r="U22" s="153"/>
      <c r="V22" s="152"/>
      <c r="W22" s="154"/>
      <c r="X22" s="156" t="str">
        <f>IF(I22="","",INDEX(Standardmaßnahmen!$1:$1,INDEX(Hilfsformeln!$A:$A,ROW(#REF!))))</f>
        <v/>
      </c>
      <c r="Y22" s="157" t="str">
        <f>IF(X22="","",VLOOKUP($X22,'Handlungsempfehlungen NAS'!$D$2:$E$126,2,FALSE))</f>
        <v/>
      </c>
      <c r="Z22" s="158" t="str">
        <f>IF(X22="","",VLOOKUP($X22,'Handlungsempfehlungen NAS'!$D$2:$F$126,3,FALSE))</f>
        <v/>
      </c>
      <c r="AA22" s="156" t="str">
        <f ca="1">IF(I22="","",INDEX('Handlungsempfehlungen NAS'!$A:$A,MATCH(INDIRECT("X"&amp;ROW()),'Handlungsempfehlungen NAS'!$D:$D,0)))</f>
        <v/>
      </c>
      <c r="AB22" s="158" t="str">
        <f ca="1">IF(I22="","",IF(I22="Standardmaßnahme","",INDEX('Handlungsempfehlungen NAS'!$C:$C,MATCH(INDIRECT("X"&amp;ROW()),'Handlungsempfehlungen NAS'!$D:$D,0))))</f>
        <v/>
      </c>
      <c r="AC22" s="159" t="str">
        <f>IF(I22="","",VLOOKUP(I22,Standardmaßnahmen!B:EO,144,FALSE))</f>
        <v/>
      </c>
    </row>
    <row r="23" spans="1:29" s="216" customFormat="1" ht="45" customHeight="1">
      <c r="A23" s="217" t="str">
        <f t="shared" si="0"/>
        <v/>
      </c>
      <c r="B23" s="218" t="str">
        <f t="shared" si="1"/>
        <v/>
      </c>
      <c r="C23" s="152"/>
      <c r="D23" s="152"/>
      <c r="E23" s="152"/>
      <c r="F23" s="152"/>
      <c r="G23" s="227"/>
      <c r="H23" s="117"/>
      <c r="I23" s="148"/>
      <c r="J23" s="149"/>
      <c r="K23" s="150"/>
      <c r="L23" s="219" t="str">
        <f>IF(I23="","",VLOOKUP(I23,Standardmaßnahmen!B:C,2,FALSE))</f>
        <v/>
      </c>
      <c r="M23" s="231"/>
      <c r="N23" s="151"/>
      <c r="O23" s="152"/>
      <c r="P23" s="153"/>
      <c r="Q23" s="153"/>
      <c r="R23" s="154"/>
      <c r="S23" s="156" t="str">
        <f>IF(I23="","",VLOOKUP(I23,Standardmaßnahmen!B$2:EN$250,143,FALSE))</f>
        <v/>
      </c>
      <c r="T23" s="155"/>
      <c r="U23" s="153"/>
      <c r="V23" s="152"/>
      <c r="W23" s="154"/>
      <c r="X23" s="156" t="str">
        <f>IF(I23="","",INDEX(Standardmaßnahmen!$1:$1,INDEX(Hilfsformeln!$A:$A,ROW(#REF!))))</f>
        <v/>
      </c>
      <c r="Y23" s="157" t="str">
        <f>IF(X23="","",VLOOKUP($X23,'Handlungsempfehlungen NAS'!$D$2:$E$126,2,FALSE))</f>
        <v/>
      </c>
      <c r="Z23" s="158" t="str">
        <f>IF(X23="","",VLOOKUP($X23,'Handlungsempfehlungen NAS'!$D$2:$F$126,3,FALSE))</f>
        <v/>
      </c>
      <c r="AA23" s="156" t="str">
        <f ca="1">IF(I23="","",INDEX('Handlungsempfehlungen NAS'!$A:$A,MATCH(INDIRECT("X"&amp;ROW()),'Handlungsempfehlungen NAS'!$D:$D,0)))</f>
        <v/>
      </c>
      <c r="AB23" s="158" t="str">
        <f ca="1">IF(I23="","",IF(I23="Standardmaßnahme","",INDEX('Handlungsempfehlungen NAS'!$C:$C,MATCH(INDIRECT("X"&amp;ROW()),'Handlungsempfehlungen NAS'!$D:$D,0))))</f>
        <v/>
      </c>
      <c r="AC23" s="159" t="str">
        <f>IF(I23="","",VLOOKUP(I23,Standardmaßnahmen!B:EO,144,FALSE))</f>
        <v/>
      </c>
    </row>
    <row r="24" spans="1:29" s="216" customFormat="1" ht="45" customHeight="1">
      <c r="A24" s="217" t="str">
        <f t="shared" si="0"/>
        <v/>
      </c>
      <c r="B24" s="218" t="str">
        <f t="shared" si="1"/>
        <v/>
      </c>
      <c r="C24" s="152"/>
      <c r="D24" s="152"/>
      <c r="E24" s="152"/>
      <c r="F24" s="152"/>
      <c r="G24" s="227"/>
      <c r="H24" s="117"/>
      <c r="I24" s="148"/>
      <c r="J24" s="149"/>
      <c r="K24" s="150"/>
      <c r="L24" s="219" t="str">
        <f>IF(I24="","",VLOOKUP(I24,Standardmaßnahmen!B:C,2,FALSE))</f>
        <v/>
      </c>
      <c r="M24" s="231"/>
      <c r="N24" s="151"/>
      <c r="O24" s="152"/>
      <c r="P24" s="153"/>
      <c r="Q24" s="153"/>
      <c r="R24" s="154"/>
      <c r="S24" s="156" t="str">
        <f>IF(I24="","",VLOOKUP(I24,Standardmaßnahmen!B$2:EN$250,143,FALSE))</f>
        <v/>
      </c>
      <c r="T24" s="155"/>
      <c r="U24" s="153"/>
      <c r="V24" s="152"/>
      <c r="W24" s="154"/>
      <c r="X24" s="156" t="str">
        <f>IF(I24="","",INDEX(Standardmaßnahmen!$1:$1,INDEX(Hilfsformeln!$A:$A,ROW(#REF!))))</f>
        <v/>
      </c>
      <c r="Y24" s="157" t="str">
        <f>IF(X24="","",VLOOKUP($X24,'Handlungsempfehlungen NAS'!$D$2:$E$126,2,FALSE))</f>
        <v/>
      </c>
      <c r="Z24" s="158" t="str">
        <f>IF(X24="","",VLOOKUP($X24,'Handlungsempfehlungen NAS'!$D$2:$F$126,3,FALSE))</f>
        <v/>
      </c>
      <c r="AA24" s="156" t="str">
        <f ca="1">IF(I24="","",INDEX('Handlungsempfehlungen NAS'!$A:$A,MATCH(INDIRECT("X"&amp;ROW()),'Handlungsempfehlungen NAS'!$D:$D,0)))</f>
        <v/>
      </c>
      <c r="AB24" s="158" t="str">
        <f ca="1">IF(I24="","",IF(I24="Standardmaßnahme","",INDEX('Handlungsempfehlungen NAS'!$C:$C,MATCH(INDIRECT("X"&amp;ROW()),'Handlungsempfehlungen NAS'!$D:$D,0))))</f>
        <v/>
      </c>
      <c r="AC24" s="159" t="str">
        <f>IF(I24="","",VLOOKUP(I24,Standardmaßnahmen!B:EO,144,FALSE))</f>
        <v/>
      </c>
    </row>
    <row r="25" spans="1:29" s="216" customFormat="1" ht="45" customHeight="1">
      <c r="A25" s="217" t="str">
        <f t="shared" si="0"/>
        <v/>
      </c>
      <c r="B25" s="218" t="str">
        <f t="shared" si="1"/>
        <v/>
      </c>
      <c r="C25" s="152"/>
      <c r="D25" s="152"/>
      <c r="E25" s="152"/>
      <c r="F25" s="152"/>
      <c r="G25" s="227"/>
      <c r="H25" s="117"/>
      <c r="I25" s="148"/>
      <c r="J25" s="149"/>
      <c r="K25" s="150"/>
      <c r="L25" s="219" t="str">
        <f>IF(I25="","",VLOOKUP(I25,Standardmaßnahmen!B:C,2,FALSE))</f>
        <v/>
      </c>
      <c r="M25" s="231"/>
      <c r="N25" s="151"/>
      <c r="O25" s="152"/>
      <c r="P25" s="153"/>
      <c r="Q25" s="153"/>
      <c r="R25" s="154"/>
      <c r="S25" s="156" t="str">
        <f>IF(I25="","",VLOOKUP(I25,Standardmaßnahmen!B$2:EN$250,143,FALSE))</f>
        <v/>
      </c>
      <c r="T25" s="155"/>
      <c r="U25" s="153"/>
      <c r="V25" s="152"/>
      <c r="W25" s="154"/>
      <c r="X25" s="156" t="str">
        <f>IF(I25="","",INDEX(Standardmaßnahmen!$1:$1,INDEX(Hilfsformeln!$A:$A,ROW(#REF!))))</f>
        <v/>
      </c>
      <c r="Y25" s="157" t="str">
        <f>IF(X25="","",VLOOKUP($X25,'Handlungsempfehlungen NAS'!$D$2:$E$126,2,FALSE))</f>
        <v/>
      </c>
      <c r="Z25" s="158" t="str">
        <f>IF(X25="","",VLOOKUP($X25,'Handlungsempfehlungen NAS'!$D$2:$F$126,3,FALSE))</f>
        <v/>
      </c>
      <c r="AA25" s="156" t="str">
        <f ca="1">IF(I25="","",INDEX('Handlungsempfehlungen NAS'!$A:$A,MATCH(INDIRECT("X"&amp;ROW()),'Handlungsempfehlungen NAS'!$D:$D,0)))</f>
        <v/>
      </c>
      <c r="AB25" s="158" t="str">
        <f ca="1">IF(I25="","",IF(I25="Standardmaßnahme","",INDEX('Handlungsempfehlungen NAS'!$C:$C,MATCH(INDIRECT("X"&amp;ROW()),'Handlungsempfehlungen NAS'!$D:$D,0))))</f>
        <v/>
      </c>
      <c r="AC25" s="159" t="str">
        <f>IF(I25="","",VLOOKUP(I25,Standardmaßnahmen!B:EO,144,FALSE))</f>
        <v/>
      </c>
    </row>
    <row r="26" spans="1:29" s="216" customFormat="1" ht="45" customHeight="1">
      <c r="A26" s="217" t="str">
        <f t="shared" si="0"/>
        <v/>
      </c>
      <c r="B26" s="218" t="str">
        <f t="shared" si="1"/>
        <v/>
      </c>
      <c r="C26" s="152"/>
      <c r="D26" s="152"/>
      <c r="E26" s="152"/>
      <c r="F26" s="152"/>
      <c r="G26" s="227"/>
      <c r="H26" s="117"/>
      <c r="I26" s="148"/>
      <c r="J26" s="149"/>
      <c r="K26" s="150"/>
      <c r="L26" s="219" t="str">
        <f>IF(I26="","",VLOOKUP(I26,Standardmaßnahmen!B:C,2,FALSE))</f>
        <v/>
      </c>
      <c r="M26" s="231"/>
      <c r="N26" s="151"/>
      <c r="O26" s="152"/>
      <c r="P26" s="153"/>
      <c r="Q26" s="153"/>
      <c r="R26" s="154"/>
      <c r="S26" s="156" t="str">
        <f>IF(I26="","",VLOOKUP(I26,Standardmaßnahmen!B$2:EN$250,143,FALSE))</f>
        <v/>
      </c>
      <c r="T26" s="155"/>
      <c r="U26" s="153"/>
      <c r="V26" s="152"/>
      <c r="W26" s="154"/>
      <c r="X26" s="156" t="str">
        <f>IF(I26="","",INDEX(Standardmaßnahmen!$1:$1,INDEX(Hilfsformeln!$A:$A,ROW(A22))))</f>
        <v/>
      </c>
      <c r="Y26" s="157" t="str">
        <f>IF(X26="","",VLOOKUP($X26,'Handlungsempfehlungen NAS'!$D$2:$E$126,2,FALSE))</f>
        <v/>
      </c>
      <c r="Z26" s="158" t="str">
        <f>IF(X26="","",VLOOKUP($X26,'Handlungsempfehlungen NAS'!$D$2:$F$126,3,FALSE))</f>
        <v/>
      </c>
      <c r="AA26" s="156" t="str">
        <f ca="1">IF(I26="","",INDEX('Handlungsempfehlungen NAS'!$A:$A,MATCH(INDIRECT("X"&amp;ROW()),'Handlungsempfehlungen NAS'!$D:$D,0)))</f>
        <v/>
      </c>
      <c r="AB26" s="158" t="str">
        <f ca="1">IF(I26="","",IF(I26="Standardmaßnahme","",INDEX('Handlungsempfehlungen NAS'!$C:$C,MATCH(INDIRECT("X"&amp;ROW()),'Handlungsempfehlungen NAS'!$D:$D,0))))</f>
        <v/>
      </c>
      <c r="AC26" s="159" t="str">
        <f>IF(I26="","",VLOOKUP(I26,Standardmaßnahmen!B:EO,144,FALSE))</f>
        <v/>
      </c>
    </row>
    <row r="27" spans="1:29" s="216" customFormat="1" ht="45" customHeight="1">
      <c r="A27" s="217" t="str">
        <f t="shared" si="0"/>
        <v/>
      </c>
      <c r="B27" s="218" t="str">
        <f t="shared" si="1"/>
        <v/>
      </c>
      <c r="C27" s="152"/>
      <c r="D27" s="152"/>
      <c r="E27" s="152"/>
      <c r="F27" s="152"/>
      <c r="G27" s="227"/>
      <c r="H27" s="117"/>
      <c r="I27" s="148"/>
      <c r="J27" s="149"/>
      <c r="K27" s="150"/>
      <c r="L27" s="219" t="str">
        <f>IF(I27="","",VLOOKUP(I27,Standardmaßnahmen!B:C,2,FALSE))</f>
        <v/>
      </c>
      <c r="M27" s="231"/>
      <c r="N27" s="151"/>
      <c r="O27" s="152"/>
      <c r="P27" s="153"/>
      <c r="Q27" s="153"/>
      <c r="R27" s="154"/>
      <c r="S27" s="156" t="str">
        <f>IF(I27="","",VLOOKUP(I27,Standardmaßnahmen!B$2:EN$250,143,FALSE))</f>
        <v/>
      </c>
      <c r="T27" s="155"/>
      <c r="U27" s="153"/>
      <c r="V27" s="152"/>
      <c r="W27" s="154"/>
      <c r="X27" s="156" t="str">
        <f>IF(I27="","",INDEX(Standardmaßnahmen!$1:$1,INDEX(Hilfsformeln!$A:$A,ROW(#REF!))))</f>
        <v/>
      </c>
      <c r="Y27" s="157" t="str">
        <f>IF(X27="","",VLOOKUP($X27,'Handlungsempfehlungen NAS'!$D$2:$E$126,2,FALSE))</f>
        <v/>
      </c>
      <c r="Z27" s="158" t="str">
        <f>IF(X27="","",VLOOKUP($X27,'Handlungsempfehlungen NAS'!$D$2:$F$126,3,FALSE))</f>
        <v/>
      </c>
      <c r="AA27" s="156" t="str">
        <f ca="1">IF(I27="","",INDEX('Handlungsempfehlungen NAS'!$A:$A,MATCH(INDIRECT("X"&amp;ROW()),'Handlungsempfehlungen NAS'!$D:$D,0)))</f>
        <v/>
      </c>
      <c r="AB27" s="158" t="str">
        <f ca="1">IF(I27="","",IF(I27="Standardmaßnahme","",INDEX('Handlungsempfehlungen NAS'!$C:$C,MATCH(INDIRECT("X"&amp;ROW()),'Handlungsempfehlungen NAS'!$D:$D,0))))</f>
        <v/>
      </c>
      <c r="AC27" s="159" t="str">
        <f>IF(I27="","",VLOOKUP(I27,Standardmaßnahmen!B:EO,144,FALSE))</f>
        <v/>
      </c>
    </row>
    <row r="28" spans="1:29" s="216" customFormat="1" ht="45" customHeight="1">
      <c r="A28" s="217" t="str">
        <f t="shared" si="0"/>
        <v/>
      </c>
      <c r="B28" s="218" t="str">
        <f t="shared" si="1"/>
        <v/>
      </c>
      <c r="C28" s="152"/>
      <c r="D28" s="152"/>
      <c r="E28" s="152"/>
      <c r="F28" s="152"/>
      <c r="G28" s="227"/>
      <c r="H28" s="117"/>
      <c r="I28" s="148"/>
      <c r="J28" s="149"/>
      <c r="K28" s="150"/>
      <c r="L28" s="219" t="str">
        <f>IF(I28="","",VLOOKUP(I28,Standardmaßnahmen!B:C,2,FALSE))</f>
        <v/>
      </c>
      <c r="M28" s="231"/>
      <c r="N28" s="151"/>
      <c r="O28" s="152"/>
      <c r="P28" s="153"/>
      <c r="Q28" s="153"/>
      <c r="R28" s="154"/>
      <c r="S28" s="156" t="str">
        <f>IF(I28="","",VLOOKUP(I28,Standardmaßnahmen!B$2:EN$250,143,FALSE))</f>
        <v/>
      </c>
      <c r="T28" s="155"/>
      <c r="U28" s="153"/>
      <c r="V28" s="152"/>
      <c r="W28" s="154"/>
      <c r="X28" s="156" t="str">
        <f>IF(I28="","",INDEX(Standardmaßnahmen!$1:$1,INDEX(Hilfsformeln!$A:$A,ROW(#REF!))))</f>
        <v/>
      </c>
      <c r="Y28" s="157" t="str">
        <f>IF(X28="","",VLOOKUP($X28,'Handlungsempfehlungen NAS'!$D$2:$E$126,2,FALSE))</f>
        <v/>
      </c>
      <c r="Z28" s="158" t="str">
        <f>IF(X28="","",VLOOKUP($X28,'Handlungsempfehlungen NAS'!$D$2:$F$126,3,FALSE))</f>
        <v/>
      </c>
      <c r="AA28" s="156" t="str">
        <f ca="1">IF(I28="","",INDEX('Handlungsempfehlungen NAS'!$A:$A,MATCH(INDIRECT("X"&amp;ROW()),'Handlungsempfehlungen NAS'!$D:$D,0)))</f>
        <v/>
      </c>
      <c r="AB28" s="158" t="str">
        <f ca="1">IF(I28="","",IF(I28="Standardmaßnahme","",INDEX('Handlungsempfehlungen NAS'!$C:$C,MATCH(INDIRECT("X"&amp;ROW()),'Handlungsempfehlungen NAS'!$D:$D,0))))</f>
        <v/>
      </c>
      <c r="AC28" s="159" t="str">
        <f>IF(I28="","",VLOOKUP(I28,Standardmaßnahmen!B:EO,144,FALSE))</f>
        <v/>
      </c>
    </row>
    <row r="29" spans="1:29" s="216" customFormat="1" ht="45" customHeight="1">
      <c r="A29" s="217" t="str">
        <f t="shared" si="0"/>
        <v/>
      </c>
      <c r="B29" s="218" t="str">
        <f t="shared" si="1"/>
        <v/>
      </c>
      <c r="C29" s="152"/>
      <c r="D29" s="152"/>
      <c r="E29" s="152"/>
      <c r="F29" s="152"/>
      <c r="G29" s="227"/>
      <c r="H29" s="117"/>
      <c r="I29" s="148"/>
      <c r="J29" s="149"/>
      <c r="K29" s="150"/>
      <c r="L29" s="219" t="str">
        <f>IF(I29="","",VLOOKUP(I29,Standardmaßnahmen!B:C,2,FALSE))</f>
        <v/>
      </c>
      <c r="M29" s="231"/>
      <c r="N29" s="151"/>
      <c r="O29" s="152"/>
      <c r="P29" s="153"/>
      <c r="Q29" s="153"/>
      <c r="R29" s="154"/>
      <c r="S29" s="156" t="str">
        <f>IF(I29="","",VLOOKUP(I29,Standardmaßnahmen!B$2:EN$250,143,FALSE))</f>
        <v/>
      </c>
      <c r="T29" s="155"/>
      <c r="U29" s="153"/>
      <c r="V29" s="152"/>
      <c r="W29" s="154"/>
      <c r="X29" s="156" t="str">
        <f>IF(I29="","",INDEX(Standardmaßnahmen!$1:$1,INDEX(Hilfsformeln!$A:$A,ROW(#REF!))))</f>
        <v/>
      </c>
      <c r="Y29" s="157" t="str">
        <f>IF(X29="","",VLOOKUP($X29,'Handlungsempfehlungen NAS'!$D$2:$E$126,2,FALSE))</f>
        <v/>
      </c>
      <c r="Z29" s="158" t="str">
        <f>IF(X29="","",VLOOKUP($X29,'Handlungsempfehlungen NAS'!$D$2:$F$126,3,FALSE))</f>
        <v/>
      </c>
      <c r="AA29" s="156" t="str">
        <f ca="1">IF(I29="","",INDEX('Handlungsempfehlungen NAS'!$A:$A,MATCH(INDIRECT("X"&amp;ROW()),'Handlungsempfehlungen NAS'!$D:$D,0)))</f>
        <v/>
      </c>
      <c r="AB29" s="158" t="str">
        <f ca="1">IF(I29="","",IF(I29="Standardmaßnahme","",INDEX('Handlungsempfehlungen NAS'!$C:$C,MATCH(INDIRECT("X"&amp;ROW()),'Handlungsempfehlungen NAS'!$D:$D,0))))</f>
        <v/>
      </c>
      <c r="AC29" s="159" t="str">
        <f>IF(I29="","",VLOOKUP(I29,Standardmaßnahmen!B:EO,144,FALSE))</f>
        <v/>
      </c>
    </row>
    <row r="30" spans="1:29" s="216" customFormat="1" ht="45" customHeight="1">
      <c r="A30" s="217" t="str">
        <f t="shared" si="0"/>
        <v/>
      </c>
      <c r="B30" s="218" t="str">
        <f t="shared" si="1"/>
        <v/>
      </c>
      <c r="C30" s="152"/>
      <c r="D30" s="152"/>
      <c r="E30" s="152"/>
      <c r="F30" s="152"/>
      <c r="G30" s="227"/>
      <c r="H30" s="117"/>
      <c r="I30" s="148"/>
      <c r="J30" s="149"/>
      <c r="K30" s="150"/>
      <c r="L30" s="219" t="str">
        <f>IF(I30="","",VLOOKUP(I30,Standardmaßnahmen!B:C,2,FALSE))</f>
        <v/>
      </c>
      <c r="M30" s="231"/>
      <c r="N30" s="151"/>
      <c r="O30" s="152"/>
      <c r="P30" s="153"/>
      <c r="Q30" s="153"/>
      <c r="R30" s="154"/>
      <c r="S30" s="156" t="str">
        <f>IF(I30="","",VLOOKUP(I30,Standardmaßnahmen!B$2:EN$250,143,FALSE))</f>
        <v/>
      </c>
      <c r="T30" s="155"/>
      <c r="U30" s="153"/>
      <c r="V30" s="152"/>
      <c r="W30" s="154"/>
      <c r="X30" s="156" t="str">
        <f>IF(I30="","",INDEX(Standardmaßnahmen!$1:$1,INDEX(Hilfsformeln!$A:$A,ROW(#REF!))))</f>
        <v/>
      </c>
      <c r="Y30" s="157" t="str">
        <f>IF(X30="","",VLOOKUP($X30,'Handlungsempfehlungen NAS'!$D$2:$E$126,2,FALSE))</f>
        <v/>
      </c>
      <c r="Z30" s="158" t="str">
        <f>IF(X30="","",VLOOKUP($X30,'Handlungsempfehlungen NAS'!$D$2:$F$126,3,FALSE))</f>
        <v/>
      </c>
      <c r="AA30" s="156" t="str">
        <f ca="1">IF(I30="","",INDEX('Handlungsempfehlungen NAS'!$A:$A,MATCH(INDIRECT("X"&amp;ROW()),'Handlungsempfehlungen NAS'!$D:$D,0)))</f>
        <v/>
      </c>
      <c r="AB30" s="158" t="str">
        <f ca="1">IF(I30="","",IF(I30="Standardmaßnahme","",INDEX('Handlungsempfehlungen NAS'!$C:$C,MATCH(INDIRECT("X"&amp;ROW()),'Handlungsempfehlungen NAS'!$D:$D,0))))</f>
        <v/>
      </c>
      <c r="AC30" s="159" t="str">
        <f>IF(I30="","",VLOOKUP(I30,Standardmaßnahmen!B:EO,144,FALSE))</f>
        <v/>
      </c>
    </row>
    <row r="31" spans="1:29" s="216" customFormat="1" ht="45" customHeight="1">
      <c r="A31" s="217" t="str">
        <f t="shared" si="0"/>
        <v/>
      </c>
      <c r="B31" s="218" t="str">
        <f t="shared" si="1"/>
        <v/>
      </c>
      <c r="C31" s="152"/>
      <c r="D31" s="152"/>
      <c r="E31" s="152"/>
      <c r="F31" s="152"/>
      <c r="G31" s="227"/>
      <c r="H31" s="117"/>
      <c r="I31" s="148"/>
      <c r="J31" s="149"/>
      <c r="K31" s="150"/>
      <c r="L31" s="219" t="str">
        <f>IF(I31="","",VLOOKUP(I31,Standardmaßnahmen!B:C,2,FALSE))</f>
        <v/>
      </c>
      <c r="M31" s="231"/>
      <c r="N31" s="151"/>
      <c r="O31" s="152"/>
      <c r="P31" s="153"/>
      <c r="Q31" s="153"/>
      <c r="R31" s="154"/>
      <c r="S31" s="156" t="str">
        <f>IF(I31="","",VLOOKUP(I31,Standardmaßnahmen!B$2:EN$250,143,FALSE))</f>
        <v/>
      </c>
      <c r="T31" s="155"/>
      <c r="U31" s="153"/>
      <c r="V31" s="152"/>
      <c r="W31" s="154"/>
      <c r="X31" s="156" t="str">
        <f>IF(I31="","",INDEX(Standardmaßnahmen!$1:$1,INDEX(Hilfsformeln!$A:$A,ROW(A27))))</f>
        <v/>
      </c>
      <c r="Y31" s="157" t="str">
        <f>IF(X31="","",VLOOKUP($X31,'Handlungsempfehlungen NAS'!$D$2:$E$126,2,FALSE))</f>
        <v/>
      </c>
      <c r="Z31" s="158" t="str">
        <f>IF(X31="","",VLOOKUP($X31,'Handlungsempfehlungen NAS'!$D$2:$F$126,3,FALSE))</f>
        <v/>
      </c>
      <c r="AA31" s="156" t="str">
        <f ca="1">IF(I31="","",INDEX('Handlungsempfehlungen NAS'!$A:$A,MATCH(INDIRECT("X"&amp;ROW()),'Handlungsempfehlungen NAS'!$D:$D,0)))</f>
        <v/>
      </c>
      <c r="AB31" s="158" t="str">
        <f ca="1">IF(I31="","",IF(I31="Standardmaßnahme","",INDEX('Handlungsempfehlungen NAS'!$C:$C,MATCH(INDIRECT("X"&amp;ROW()),'Handlungsempfehlungen NAS'!$D:$D,0))))</f>
        <v/>
      </c>
      <c r="AC31" s="159" t="str">
        <f>IF(I31="","",VLOOKUP(I31,Standardmaßnahmen!B:EO,144,FALSE))</f>
        <v/>
      </c>
    </row>
    <row r="32" spans="1:29" s="216" customFormat="1" ht="45" customHeight="1">
      <c r="A32" s="217" t="str">
        <f t="shared" si="0"/>
        <v/>
      </c>
      <c r="B32" s="218" t="str">
        <f t="shared" si="1"/>
        <v/>
      </c>
      <c r="C32" s="152"/>
      <c r="D32" s="152"/>
      <c r="E32" s="152"/>
      <c r="F32" s="152"/>
      <c r="G32" s="227"/>
      <c r="H32" s="117"/>
      <c r="I32" s="148"/>
      <c r="J32" s="149"/>
      <c r="K32" s="150"/>
      <c r="L32" s="219" t="str">
        <f>IF(I32="","",VLOOKUP(I32,Standardmaßnahmen!B:C,2,FALSE))</f>
        <v/>
      </c>
      <c r="M32" s="231"/>
      <c r="N32" s="151"/>
      <c r="O32" s="152"/>
      <c r="P32" s="153"/>
      <c r="Q32" s="153"/>
      <c r="R32" s="154"/>
      <c r="S32" s="156" t="str">
        <f>IF(I32="","",VLOOKUP(I32,Standardmaßnahmen!B$2:EN$250,143,FALSE))</f>
        <v/>
      </c>
      <c r="T32" s="155"/>
      <c r="U32" s="153"/>
      <c r="V32" s="152"/>
      <c r="W32" s="154"/>
      <c r="X32" s="156" t="str">
        <f>IF(I32="","",INDEX(Standardmaßnahmen!$1:$1,INDEX(Hilfsformeln!$A:$A,ROW(#REF!))))</f>
        <v/>
      </c>
      <c r="Y32" s="157" t="str">
        <f>IF(X32="","",VLOOKUP($X32,'Handlungsempfehlungen NAS'!$D$2:$E$126,2,FALSE))</f>
        <v/>
      </c>
      <c r="Z32" s="158" t="str">
        <f>IF(X32="","",VLOOKUP($X32,'Handlungsempfehlungen NAS'!$D$2:$F$126,3,FALSE))</f>
        <v/>
      </c>
      <c r="AA32" s="156" t="str">
        <f ca="1">IF(I32="","",INDEX('Handlungsempfehlungen NAS'!$A:$A,MATCH(INDIRECT("X"&amp;ROW()),'Handlungsempfehlungen NAS'!$D:$D,0)))</f>
        <v/>
      </c>
      <c r="AB32" s="158" t="str">
        <f ca="1">IF(I32="","",IF(I32="Standardmaßnahme","",INDEX('Handlungsempfehlungen NAS'!$C:$C,MATCH(INDIRECT("X"&amp;ROW()),'Handlungsempfehlungen NAS'!$D:$D,0))))</f>
        <v/>
      </c>
      <c r="AC32" s="159" t="str">
        <f>IF(I32="","",VLOOKUP(I32,Standardmaßnahmen!B:EO,144,FALSE))</f>
        <v/>
      </c>
    </row>
    <row r="33" spans="1:29" s="216" customFormat="1" ht="45" customHeight="1">
      <c r="A33" s="217" t="str">
        <f t="shared" si="0"/>
        <v/>
      </c>
      <c r="B33" s="218" t="str">
        <f t="shared" si="1"/>
        <v/>
      </c>
      <c r="C33" s="152"/>
      <c r="D33" s="152"/>
      <c r="E33" s="152"/>
      <c r="F33" s="152"/>
      <c r="G33" s="227"/>
      <c r="H33" s="117"/>
      <c r="I33" s="148"/>
      <c r="J33" s="149"/>
      <c r="K33" s="150"/>
      <c r="L33" s="219" t="str">
        <f>IF(I33="","",VLOOKUP(I33,Standardmaßnahmen!B:C,2,FALSE))</f>
        <v/>
      </c>
      <c r="M33" s="231"/>
      <c r="N33" s="151"/>
      <c r="O33" s="152"/>
      <c r="P33" s="153"/>
      <c r="Q33" s="153"/>
      <c r="R33" s="154"/>
      <c r="S33" s="156" t="str">
        <f>IF(I33="","",VLOOKUP(I33,Standardmaßnahmen!B$2:EN$250,143,FALSE))</f>
        <v/>
      </c>
      <c r="T33" s="155"/>
      <c r="U33" s="153"/>
      <c r="V33" s="152"/>
      <c r="W33" s="154"/>
      <c r="X33" s="156" t="str">
        <f>IF(I33="","",INDEX(Standardmaßnahmen!$1:$1,INDEX(Hilfsformeln!$A:$A,ROW(#REF!))))</f>
        <v/>
      </c>
      <c r="Y33" s="157" t="str">
        <f>IF(X33="","",VLOOKUP($X33,'Handlungsempfehlungen NAS'!$D$2:$E$126,2,FALSE))</f>
        <v/>
      </c>
      <c r="Z33" s="158" t="str">
        <f>IF(X33="","",VLOOKUP($X33,'Handlungsempfehlungen NAS'!$D$2:$F$126,3,FALSE))</f>
        <v/>
      </c>
      <c r="AA33" s="156" t="str">
        <f ca="1">IF(I33="","",INDEX('Handlungsempfehlungen NAS'!$A:$A,MATCH(INDIRECT("X"&amp;ROW()),'Handlungsempfehlungen NAS'!$D:$D,0)))</f>
        <v/>
      </c>
      <c r="AB33" s="158" t="str">
        <f ca="1">IF(I33="","",IF(I33="Standardmaßnahme","",INDEX('Handlungsempfehlungen NAS'!$C:$C,MATCH(INDIRECT("X"&amp;ROW()),'Handlungsempfehlungen NAS'!$D:$D,0))))</f>
        <v/>
      </c>
      <c r="AC33" s="159" t="str">
        <f>IF(I33="","",VLOOKUP(I33,Standardmaßnahmen!B:EO,144,FALSE))</f>
        <v/>
      </c>
    </row>
    <row r="34" spans="1:29" s="216" customFormat="1" ht="45" customHeight="1">
      <c r="A34" s="217" t="str">
        <f t="shared" si="0"/>
        <v/>
      </c>
      <c r="B34" s="218" t="str">
        <f t="shared" si="1"/>
        <v/>
      </c>
      <c r="C34" s="152"/>
      <c r="D34" s="152"/>
      <c r="E34" s="152"/>
      <c r="F34" s="152"/>
      <c r="G34" s="227"/>
      <c r="H34" s="117"/>
      <c r="I34" s="148"/>
      <c r="J34" s="149"/>
      <c r="K34" s="150"/>
      <c r="L34" s="219" t="str">
        <f>IF(I34="","",VLOOKUP(I34,Standardmaßnahmen!B:C,2,FALSE))</f>
        <v/>
      </c>
      <c r="M34" s="231"/>
      <c r="N34" s="151"/>
      <c r="O34" s="152"/>
      <c r="P34" s="153"/>
      <c r="Q34" s="153"/>
      <c r="R34" s="154"/>
      <c r="S34" s="156" t="str">
        <f>IF(I34="","",VLOOKUP(I34,Standardmaßnahmen!B$2:EN$250,143,FALSE))</f>
        <v/>
      </c>
      <c r="T34" s="155"/>
      <c r="U34" s="153"/>
      <c r="V34" s="152"/>
      <c r="W34" s="154"/>
      <c r="X34" s="156" t="str">
        <f>IF(I34="","",INDEX(Standardmaßnahmen!$1:$1,INDEX(Hilfsformeln!$A:$A,ROW(#REF!))))</f>
        <v/>
      </c>
      <c r="Y34" s="157" t="str">
        <f>IF(X34="","",VLOOKUP($X34,'Handlungsempfehlungen NAS'!$D$2:$E$126,2,FALSE))</f>
        <v/>
      </c>
      <c r="Z34" s="158" t="str">
        <f>IF(X34="","",VLOOKUP($X34,'Handlungsempfehlungen NAS'!$D$2:$F$126,3,FALSE))</f>
        <v/>
      </c>
      <c r="AA34" s="156" t="str">
        <f ca="1">IF(I34="","",INDEX('Handlungsempfehlungen NAS'!$A:$A,MATCH(INDIRECT("X"&amp;ROW()),'Handlungsempfehlungen NAS'!$D:$D,0)))</f>
        <v/>
      </c>
      <c r="AB34" s="158" t="str">
        <f ca="1">IF(I34="","",IF(I34="Standardmaßnahme","",INDEX('Handlungsempfehlungen NAS'!$C:$C,MATCH(INDIRECT("X"&amp;ROW()),'Handlungsempfehlungen NAS'!$D:$D,0))))</f>
        <v/>
      </c>
      <c r="AC34" s="159" t="str">
        <f>IF(I34="","",VLOOKUP(I34,Standardmaßnahmen!B:EO,144,FALSE))</f>
        <v/>
      </c>
    </row>
    <row r="35" spans="1:29" s="216" customFormat="1" ht="45" customHeight="1">
      <c r="A35" s="217" t="str">
        <f t="shared" si="0"/>
        <v/>
      </c>
      <c r="B35" s="218" t="str">
        <f t="shared" si="1"/>
        <v/>
      </c>
      <c r="C35" s="152"/>
      <c r="D35" s="152"/>
      <c r="E35" s="152"/>
      <c r="F35" s="152"/>
      <c r="G35" s="227"/>
      <c r="H35" s="117"/>
      <c r="I35" s="148"/>
      <c r="J35" s="149"/>
      <c r="K35" s="150"/>
      <c r="L35" s="219" t="str">
        <f>IF(I35="","",VLOOKUP(I35,Standardmaßnahmen!B:C,2,FALSE))</f>
        <v/>
      </c>
      <c r="M35" s="231"/>
      <c r="N35" s="151"/>
      <c r="O35" s="152"/>
      <c r="P35" s="153"/>
      <c r="Q35" s="153"/>
      <c r="R35" s="154"/>
      <c r="S35" s="156" t="str">
        <f>IF(I35="","",VLOOKUP(I35,Standardmaßnahmen!B$2:EN$250,143,FALSE))</f>
        <v/>
      </c>
      <c r="T35" s="155"/>
      <c r="U35" s="153"/>
      <c r="V35" s="152"/>
      <c r="W35" s="154"/>
      <c r="X35" s="156" t="str">
        <f>IF(I35="","",INDEX(Standardmaßnahmen!$1:$1,INDEX(Hilfsformeln!$A:$A,ROW(#REF!))))</f>
        <v/>
      </c>
      <c r="Y35" s="157" t="str">
        <f>IF(X35="","",VLOOKUP($X35,'Handlungsempfehlungen NAS'!$D$2:$E$126,2,FALSE))</f>
        <v/>
      </c>
      <c r="Z35" s="158" t="str">
        <f>IF(X35="","",VLOOKUP($X35,'Handlungsempfehlungen NAS'!$D$2:$F$126,3,FALSE))</f>
        <v/>
      </c>
      <c r="AA35" s="156" t="str">
        <f ca="1">IF(I35="","",INDEX('Handlungsempfehlungen NAS'!$A:$A,MATCH(INDIRECT("X"&amp;ROW()),'Handlungsempfehlungen NAS'!$D:$D,0)))</f>
        <v/>
      </c>
      <c r="AB35" s="158" t="str">
        <f ca="1">IF(I35="","",IF(I35="Standardmaßnahme","",INDEX('Handlungsempfehlungen NAS'!$C:$C,MATCH(INDIRECT("X"&amp;ROW()),'Handlungsempfehlungen NAS'!$D:$D,0))))</f>
        <v/>
      </c>
      <c r="AC35" s="159" t="str">
        <f>IF(I35="","",VLOOKUP(I35,Standardmaßnahmen!B:EO,144,FALSE))</f>
        <v/>
      </c>
    </row>
    <row r="36" spans="1:29" s="216" customFormat="1" ht="45" customHeight="1">
      <c r="A36" s="217" t="str">
        <f t="shared" si="0"/>
        <v/>
      </c>
      <c r="B36" s="218" t="str">
        <f t="shared" si="1"/>
        <v/>
      </c>
      <c r="C36" s="152"/>
      <c r="D36" s="152"/>
      <c r="E36" s="152"/>
      <c r="F36" s="152"/>
      <c r="G36" s="227"/>
      <c r="H36" s="117"/>
      <c r="I36" s="148"/>
      <c r="J36" s="149"/>
      <c r="K36" s="150"/>
      <c r="L36" s="219" t="str">
        <f>IF(I36="","",VLOOKUP(I36,Standardmaßnahmen!B:C,2,FALSE))</f>
        <v/>
      </c>
      <c r="M36" s="231"/>
      <c r="N36" s="151"/>
      <c r="O36" s="152"/>
      <c r="P36" s="153"/>
      <c r="Q36" s="153"/>
      <c r="R36" s="154"/>
      <c r="S36" s="156" t="str">
        <f>IF(I36="","",VLOOKUP(I36,Standardmaßnahmen!B$2:EN$250,143,FALSE))</f>
        <v/>
      </c>
      <c r="T36" s="155"/>
      <c r="U36" s="153"/>
      <c r="V36" s="152"/>
      <c r="W36" s="154"/>
      <c r="X36" s="156" t="str">
        <f>IF(I36="","",INDEX(Standardmaßnahmen!$1:$1,INDEX(Hilfsformeln!$A:$A,ROW(A32))))</f>
        <v/>
      </c>
      <c r="Y36" s="157" t="str">
        <f>IF(X36="","",VLOOKUP($X36,'Handlungsempfehlungen NAS'!$D$2:$E$126,2,FALSE))</f>
        <v/>
      </c>
      <c r="Z36" s="158" t="str">
        <f>IF(X36="","",VLOOKUP($X36,'Handlungsempfehlungen NAS'!$D$2:$F$126,3,FALSE))</f>
        <v/>
      </c>
      <c r="AA36" s="156" t="str">
        <f ca="1">IF(I36="","",INDEX('Handlungsempfehlungen NAS'!$A:$A,MATCH(INDIRECT("X"&amp;ROW()),'Handlungsempfehlungen NAS'!$D:$D,0)))</f>
        <v/>
      </c>
      <c r="AB36" s="158" t="str">
        <f ca="1">IF(I36="","",IF(I36="Standardmaßnahme","",INDEX('Handlungsempfehlungen NAS'!$C:$C,MATCH(INDIRECT("X"&amp;ROW()),'Handlungsempfehlungen NAS'!$D:$D,0))))</f>
        <v/>
      </c>
      <c r="AC36" s="159" t="str">
        <f>IF(I36="","",VLOOKUP(I36,Standardmaßnahmen!B:EO,144,FALSE))</f>
        <v/>
      </c>
    </row>
    <row r="37" spans="1:29" s="216" customFormat="1" ht="45" customHeight="1">
      <c r="A37" s="217" t="str">
        <f t="shared" si="0"/>
        <v/>
      </c>
      <c r="B37" s="218" t="str">
        <f t="shared" si="1"/>
        <v/>
      </c>
      <c r="C37" s="152"/>
      <c r="D37" s="152"/>
      <c r="E37" s="152"/>
      <c r="F37" s="152"/>
      <c r="G37" s="227"/>
      <c r="H37" s="117"/>
      <c r="I37" s="148"/>
      <c r="J37" s="149"/>
      <c r="K37" s="150"/>
      <c r="L37" s="219" t="str">
        <f>IF(I37="","",VLOOKUP(I37,Standardmaßnahmen!B:C,2,FALSE))</f>
        <v/>
      </c>
      <c r="M37" s="231"/>
      <c r="N37" s="151"/>
      <c r="O37" s="152"/>
      <c r="P37" s="153"/>
      <c r="Q37" s="153"/>
      <c r="R37" s="154"/>
      <c r="S37" s="156" t="str">
        <f>IF(I37="","",VLOOKUP(I37,Standardmaßnahmen!B$2:EN$250,143,FALSE))</f>
        <v/>
      </c>
      <c r="T37" s="155"/>
      <c r="U37" s="153"/>
      <c r="V37" s="152"/>
      <c r="W37" s="154"/>
      <c r="X37" s="156" t="str">
        <f>IF(I37="","",INDEX(Standardmaßnahmen!$1:$1,INDEX(Hilfsformeln!$A:$A,ROW(#REF!))))</f>
        <v/>
      </c>
      <c r="Y37" s="157" t="str">
        <f>IF(X37="","",VLOOKUP($X37,'Handlungsempfehlungen NAS'!$D$2:$E$126,2,FALSE))</f>
        <v/>
      </c>
      <c r="Z37" s="158" t="str">
        <f>IF(X37="","",VLOOKUP($X37,'Handlungsempfehlungen NAS'!$D$2:$F$126,3,FALSE))</f>
        <v/>
      </c>
      <c r="AA37" s="156" t="str">
        <f ca="1">IF(I37="","",INDEX('Handlungsempfehlungen NAS'!$A:$A,MATCH(INDIRECT("X"&amp;ROW()),'Handlungsempfehlungen NAS'!$D:$D,0)))</f>
        <v/>
      </c>
      <c r="AB37" s="158" t="str">
        <f ca="1">IF(I37="","",IF(I37="Standardmaßnahme","",INDEX('Handlungsempfehlungen NAS'!$C:$C,MATCH(INDIRECT("X"&amp;ROW()),'Handlungsempfehlungen NAS'!$D:$D,0))))</f>
        <v/>
      </c>
      <c r="AC37" s="159" t="str">
        <f>IF(I37="","",VLOOKUP(I37,Standardmaßnahmen!B:EO,144,FALSE))</f>
        <v/>
      </c>
    </row>
    <row r="38" spans="1:29" s="216" customFormat="1" ht="45" customHeight="1">
      <c r="A38" s="217" t="str">
        <f t="shared" si="0"/>
        <v/>
      </c>
      <c r="B38" s="218" t="str">
        <f t="shared" si="1"/>
        <v/>
      </c>
      <c r="C38" s="152"/>
      <c r="D38" s="152"/>
      <c r="E38" s="152"/>
      <c r="F38" s="152"/>
      <c r="G38" s="227"/>
      <c r="H38" s="117"/>
      <c r="I38" s="148"/>
      <c r="J38" s="149"/>
      <c r="K38" s="150"/>
      <c r="L38" s="219" t="str">
        <f>IF(I38="","",VLOOKUP(I38,Standardmaßnahmen!B:C,2,FALSE))</f>
        <v/>
      </c>
      <c r="M38" s="231"/>
      <c r="N38" s="151"/>
      <c r="O38" s="152"/>
      <c r="P38" s="153"/>
      <c r="Q38" s="153"/>
      <c r="R38" s="154"/>
      <c r="S38" s="156" t="str">
        <f>IF(I38="","",VLOOKUP(I38,Standardmaßnahmen!B$2:EN$250,143,FALSE))</f>
        <v/>
      </c>
      <c r="T38" s="155"/>
      <c r="U38" s="153"/>
      <c r="V38" s="152"/>
      <c r="W38" s="154"/>
      <c r="X38" s="156" t="str">
        <f>IF(I38="","",INDEX(Standardmaßnahmen!$1:$1,INDEX(Hilfsformeln!$A:$A,ROW(#REF!))))</f>
        <v/>
      </c>
      <c r="Y38" s="157" t="str">
        <f>IF(X38="","",VLOOKUP($X38,'Handlungsempfehlungen NAS'!$D$2:$E$126,2,FALSE))</f>
        <v/>
      </c>
      <c r="Z38" s="158" t="str">
        <f>IF(X38="","",VLOOKUP($X38,'Handlungsempfehlungen NAS'!$D$2:$F$126,3,FALSE))</f>
        <v/>
      </c>
      <c r="AA38" s="156" t="str">
        <f ca="1">IF(I38="","",INDEX('Handlungsempfehlungen NAS'!$A:$A,MATCH(INDIRECT("X"&amp;ROW()),'Handlungsempfehlungen NAS'!$D:$D,0)))</f>
        <v/>
      </c>
      <c r="AB38" s="158" t="str">
        <f ca="1">IF(I38="","",IF(I38="Standardmaßnahme","",INDEX('Handlungsempfehlungen NAS'!$C:$C,MATCH(INDIRECT("X"&amp;ROW()),'Handlungsempfehlungen NAS'!$D:$D,0))))</f>
        <v/>
      </c>
      <c r="AC38" s="159" t="str">
        <f>IF(I38="","",VLOOKUP(I38,Standardmaßnahmen!B:EO,144,FALSE))</f>
        <v/>
      </c>
    </row>
    <row r="39" spans="1:29" s="216" customFormat="1" ht="45" customHeight="1">
      <c r="A39" s="217" t="str">
        <f t="shared" ref="A39:A70" si="2">IF($E$1="","",$E$1)</f>
        <v/>
      </c>
      <c r="B39" s="218" t="str">
        <f t="shared" ref="B39:B70" si="3">IF($E$2="","",$E$2)</f>
        <v/>
      </c>
      <c r="C39" s="152"/>
      <c r="D39" s="152"/>
      <c r="E39" s="152"/>
      <c r="F39" s="152"/>
      <c r="G39" s="227"/>
      <c r="H39" s="117"/>
      <c r="I39" s="148"/>
      <c r="J39" s="149"/>
      <c r="K39" s="150"/>
      <c r="L39" s="219" t="str">
        <f>IF(I39="","",VLOOKUP(I39,Standardmaßnahmen!B:C,2,FALSE))</f>
        <v/>
      </c>
      <c r="M39" s="231"/>
      <c r="N39" s="151"/>
      <c r="O39" s="152"/>
      <c r="P39" s="153"/>
      <c r="Q39" s="153"/>
      <c r="R39" s="154"/>
      <c r="S39" s="156" t="str">
        <f>IF(I39="","",VLOOKUP(I39,Standardmaßnahmen!B$2:EN$250,143,FALSE))</f>
        <v/>
      </c>
      <c r="T39" s="155"/>
      <c r="U39" s="153"/>
      <c r="V39" s="152"/>
      <c r="W39" s="154"/>
      <c r="X39" s="156" t="str">
        <f>IF(I39="","",INDEX(Standardmaßnahmen!$1:$1,INDEX(Hilfsformeln!$A:$A,ROW(#REF!))))</f>
        <v/>
      </c>
      <c r="Y39" s="157" t="str">
        <f>IF(X39="","",VLOOKUP($X39,'Handlungsempfehlungen NAS'!$D$2:$E$126,2,FALSE))</f>
        <v/>
      </c>
      <c r="Z39" s="158" t="str">
        <f>IF(X39="","",VLOOKUP($X39,'Handlungsempfehlungen NAS'!$D$2:$F$126,3,FALSE))</f>
        <v/>
      </c>
      <c r="AA39" s="156" t="str">
        <f ca="1">IF(I39="","",INDEX('Handlungsempfehlungen NAS'!$A:$A,MATCH(INDIRECT("X"&amp;ROW()),'Handlungsempfehlungen NAS'!$D:$D,0)))</f>
        <v/>
      </c>
      <c r="AB39" s="158" t="str">
        <f ca="1">IF(I39="","",IF(I39="Standardmaßnahme","",INDEX('Handlungsempfehlungen NAS'!$C:$C,MATCH(INDIRECT("X"&amp;ROW()),'Handlungsempfehlungen NAS'!$D:$D,0))))</f>
        <v/>
      </c>
      <c r="AC39" s="159" t="str">
        <f>IF(I39="","",VLOOKUP(I39,Standardmaßnahmen!B:EO,144,FALSE))</f>
        <v/>
      </c>
    </row>
    <row r="40" spans="1:29" s="216" customFormat="1" ht="45" customHeight="1">
      <c r="A40" s="217" t="str">
        <f t="shared" si="2"/>
        <v/>
      </c>
      <c r="B40" s="218" t="str">
        <f t="shared" si="3"/>
        <v/>
      </c>
      <c r="C40" s="152"/>
      <c r="D40" s="152"/>
      <c r="E40" s="152"/>
      <c r="F40" s="152"/>
      <c r="G40" s="227"/>
      <c r="H40" s="117"/>
      <c r="I40" s="148"/>
      <c r="J40" s="149"/>
      <c r="K40" s="150"/>
      <c r="L40" s="219" t="str">
        <f>IF(I40="","",VLOOKUP(I40,Standardmaßnahmen!B:C,2,FALSE))</f>
        <v/>
      </c>
      <c r="M40" s="231"/>
      <c r="N40" s="151"/>
      <c r="O40" s="152"/>
      <c r="P40" s="153"/>
      <c r="Q40" s="153"/>
      <c r="R40" s="154"/>
      <c r="S40" s="156" t="str">
        <f>IF(I40="","",VLOOKUP(I40,Standardmaßnahmen!B$2:EN$250,143,FALSE))</f>
        <v/>
      </c>
      <c r="T40" s="155"/>
      <c r="U40" s="153"/>
      <c r="V40" s="152"/>
      <c r="W40" s="154"/>
      <c r="X40" s="156" t="str">
        <f>IF(I40="","",INDEX(Standardmaßnahmen!$1:$1,INDEX(Hilfsformeln!$A:$A,ROW(#REF!))))</f>
        <v/>
      </c>
      <c r="Y40" s="157" t="str">
        <f>IF(X40="","",VLOOKUP($X40,'Handlungsempfehlungen NAS'!$D$2:$E$126,2,FALSE))</f>
        <v/>
      </c>
      <c r="Z40" s="158" t="str">
        <f>IF(X40="","",VLOOKUP($X40,'Handlungsempfehlungen NAS'!$D$2:$F$126,3,FALSE))</f>
        <v/>
      </c>
      <c r="AA40" s="156" t="str">
        <f ca="1">IF(I40="","",INDEX('Handlungsempfehlungen NAS'!$A:$A,MATCH(INDIRECT("X"&amp;ROW()),'Handlungsempfehlungen NAS'!$D:$D,0)))</f>
        <v/>
      </c>
      <c r="AB40" s="158" t="str">
        <f ca="1">IF(I40="","",IF(I40="Standardmaßnahme","",INDEX('Handlungsempfehlungen NAS'!$C:$C,MATCH(INDIRECT("X"&amp;ROW()),'Handlungsempfehlungen NAS'!$D:$D,0))))</f>
        <v/>
      </c>
      <c r="AC40" s="159" t="str">
        <f>IF(I40="","",VLOOKUP(I40,Standardmaßnahmen!B:EO,144,FALSE))</f>
        <v/>
      </c>
    </row>
    <row r="41" spans="1:29" s="216" customFormat="1" ht="45" customHeight="1">
      <c r="A41" s="217" t="str">
        <f t="shared" si="2"/>
        <v/>
      </c>
      <c r="B41" s="218" t="str">
        <f t="shared" si="3"/>
        <v/>
      </c>
      <c r="C41" s="152"/>
      <c r="D41" s="152"/>
      <c r="E41" s="152"/>
      <c r="F41" s="152"/>
      <c r="G41" s="227"/>
      <c r="H41" s="117"/>
      <c r="I41" s="148"/>
      <c r="J41" s="149"/>
      <c r="K41" s="150"/>
      <c r="L41" s="219" t="str">
        <f>IF(I41="","",VLOOKUP(I41,Standardmaßnahmen!B:C,2,FALSE))</f>
        <v/>
      </c>
      <c r="M41" s="231"/>
      <c r="N41" s="151"/>
      <c r="O41" s="152"/>
      <c r="P41" s="153"/>
      <c r="Q41" s="153"/>
      <c r="R41" s="154"/>
      <c r="S41" s="156" t="str">
        <f>IF(I41="","",VLOOKUP(I41,Standardmaßnahmen!B$2:EN$250,143,FALSE))</f>
        <v/>
      </c>
      <c r="T41" s="155"/>
      <c r="U41" s="153"/>
      <c r="V41" s="152"/>
      <c r="W41" s="154"/>
      <c r="X41" s="156" t="str">
        <f>IF(I41="","",INDEX(Standardmaßnahmen!$1:$1,INDEX(Hilfsformeln!$A:$A,ROW(A37))))</f>
        <v/>
      </c>
      <c r="Y41" s="157" t="str">
        <f>IF(X41="","",VLOOKUP($X41,'Handlungsempfehlungen NAS'!$D$2:$E$126,2,FALSE))</f>
        <v/>
      </c>
      <c r="Z41" s="158" t="str">
        <f>IF(X41="","",VLOOKUP($X41,'Handlungsempfehlungen NAS'!$D$2:$F$126,3,FALSE))</f>
        <v/>
      </c>
      <c r="AA41" s="156" t="str">
        <f ca="1">IF(I41="","",INDEX('Handlungsempfehlungen NAS'!$A:$A,MATCH(INDIRECT("X"&amp;ROW()),'Handlungsempfehlungen NAS'!$D:$D,0)))</f>
        <v/>
      </c>
      <c r="AB41" s="158" t="str">
        <f ca="1">IF(I41="","",IF(I41="Standardmaßnahme","",INDEX('Handlungsempfehlungen NAS'!$C:$C,MATCH(INDIRECT("X"&amp;ROW()),'Handlungsempfehlungen NAS'!$D:$D,0))))</f>
        <v/>
      </c>
      <c r="AC41" s="159" t="str">
        <f>IF(I41="","",VLOOKUP(I41,Standardmaßnahmen!B:EO,144,FALSE))</f>
        <v/>
      </c>
    </row>
    <row r="42" spans="1:29" s="216" customFormat="1" ht="45" customHeight="1">
      <c r="A42" s="217" t="str">
        <f t="shared" si="2"/>
        <v/>
      </c>
      <c r="B42" s="218" t="str">
        <f t="shared" si="3"/>
        <v/>
      </c>
      <c r="C42" s="152"/>
      <c r="D42" s="152"/>
      <c r="E42" s="152"/>
      <c r="F42" s="152"/>
      <c r="G42" s="227"/>
      <c r="H42" s="117"/>
      <c r="I42" s="148"/>
      <c r="J42" s="149"/>
      <c r="K42" s="150"/>
      <c r="L42" s="219" t="str">
        <f>IF(I42="","",VLOOKUP(I42,Standardmaßnahmen!B:C,2,FALSE))</f>
        <v/>
      </c>
      <c r="M42" s="231"/>
      <c r="N42" s="151"/>
      <c r="O42" s="152"/>
      <c r="P42" s="153"/>
      <c r="Q42" s="153"/>
      <c r="R42" s="154"/>
      <c r="S42" s="156" t="str">
        <f>IF(I42="","",VLOOKUP(I42,Standardmaßnahmen!B$2:EN$250,143,FALSE))</f>
        <v/>
      </c>
      <c r="T42" s="155"/>
      <c r="U42" s="153"/>
      <c r="V42" s="152"/>
      <c r="W42" s="154"/>
      <c r="X42" s="156" t="str">
        <f>IF(I42="","",INDEX(Standardmaßnahmen!$1:$1,INDEX(Hilfsformeln!$A:$A,ROW(#REF!))))</f>
        <v/>
      </c>
      <c r="Y42" s="157" t="str">
        <f>IF(X42="","",VLOOKUP($X42,'Handlungsempfehlungen NAS'!$D$2:$E$126,2,FALSE))</f>
        <v/>
      </c>
      <c r="Z42" s="158" t="str">
        <f>IF(X42="","",VLOOKUP($X42,'Handlungsempfehlungen NAS'!$D$2:$F$126,3,FALSE))</f>
        <v/>
      </c>
      <c r="AA42" s="156" t="str">
        <f ca="1">IF(I42="","",INDEX('Handlungsempfehlungen NAS'!$A:$A,MATCH(INDIRECT("X"&amp;ROW()),'Handlungsempfehlungen NAS'!$D:$D,0)))</f>
        <v/>
      </c>
      <c r="AB42" s="158" t="str">
        <f ca="1">IF(I42="","",IF(I42="Standardmaßnahme","",INDEX('Handlungsempfehlungen NAS'!$C:$C,MATCH(INDIRECT("X"&amp;ROW()),'Handlungsempfehlungen NAS'!$D:$D,0))))</f>
        <v/>
      </c>
      <c r="AC42" s="159" t="str">
        <f>IF(I42="","",VLOOKUP(I42,Standardmaßnahmen!B:EO,144,FALSE))</f>
        <v/>
      </c>
    </row>
    <row r="43" spans="1:29" s="216" customFormat="1" ht="45" customHeight="1">
      <c r="A43" s="217" t="str">
        <f t="shared" si="2"/>
        <v/>
      </c>
      <c r="B43" s="218" t="str">
        <f t="shared" si="3"/>
        <v/>
      </c>
      <c r="C43" s="152"/>
      <c r="D43" s="152"/>
      <c r="E43" s="152"/>
      <c r="F43" s="152"/>
      <c r="G43" s="227"/>
      <c r="H43" s="117"/>
      <c r="I43" s="148"/>
      <c r="J43" s="149"/>
      <c r="K43" s="150"/>
      <c r="L43" s="219" t="str">
        <f>IF(I43="","",VLOOKUP(I43,Standardmaßnahmen!B:C,2,FALSE))</f>
        <v/>
      </c>
      <c r="M43" s="231"/>
      <c r="N43" s="151"/>
      <c r="O43" s="152"/>
      <c r="P43" s="153"/>
      <c r="Q43" s="153"/>
      <c r="R43" s="154"/>
      <c r="S43" s="156" t="str">
        <f>IF(I43="","",VLOOKUP(I43,Standardmaßnahmen!B$2:EN$250,143,FALSE))</f>
        <v/>
      </c>
      <c r="T43" s="155"/>
      <c r="U43" s="153"/>
      <c r="V43" s="152"/>
      <c r="W43" s="154"/>
      <c r="X43" s="156" t="str">
        <f>IF(I43="","",INDEX(Standardmaßnahmen!$1:$1,INDEX(Hilfsformeln!$A:$A,ROW(#REF!))))</f>
        <v/>
      </c>
      <c r="Y43" s="157" t="str">
        <f>IF(X43="","",VLOOKUP($X43,'Handlungsempfehlungen NAS'!$D$2:$E$126,2,FALSE))</f>
        <v/>
      </c>
      <c r="Z43" s="158" t="str">
        <f>IF(X43="","",VLOOKUP($X43,'Handlungsempfehlungen NAS'!$D$2:$F$126,3,FALSE))</f>
        <v/>
      </c>
      <c r="AA43" s="156" t="str">
        <f ca="1">IF(I43="","",INDEX('Handlungsempfehlungen NAS'!$A:$A,MATCH(INDIRECT("X"&amp;ROW()),'Handlungsempfehlungen NAS'!$D:$D,0)))</f>
        <v/>
      </c>
      <c r="AB43" s="158" t="str">
        <f ca="1">IF(I43="","",IF(I43="Standardmaßnahme","",INDEX('Handlungsempfehlungen NAS'!$C:$C,MATCH(INDIRECT("X"&amp;ROW()),'Handlungsempfehlungen NAS'!$D:$D,0))))</f>
        <v/>
      </c>
      <c r="AC43" s="159" t="str">
        <f>IF(I43="","",VLOOKUP(I43,Standardmaßnahmen!B:EO,144,FALSE))</f>
        <v/>
      </c>
    </row>
    <row r="44" spans="1:29" s="216" customFormat="1" ht="45" customHeight="1">
      <c r="A44" s="217" t="str">
        <f t="shared" si="2"/>
        <v/>
      </c>
      <c r="B44" s="218" t="str">
        <f t="shared" si="3"/>
        <v/>
      </c>
      <c r="C44" s="152"/>
      <c r="D44" s="152"/>
      <c r="E44" s="152"/>
      <c r="F44" s="152"/>
      <c r="G44" s="227"/>
      <c r="H44" s="117"/>
      <c r="I44" s="148"/>
      <c r="J44" s="149"/>
      <c r="K44" s="150"/>
      <c r="L44" s="219" t="str">
        <f>IF(I44="","",VLOOKUP(I44,Standardmaßnahmen!B:C,2,FALSE))</f>
        <v/>
      </c>
      <c r="M44" s="231"/>
      <c r="N44" s="151"/>
      <c r="O44" s="152"/>
      <c r="P44" s="153"/>
      <c r="Q44" s="153"/>
      <c r="R44" s="154"/>
      <c r="S44" s="156" t="str">
        <f>IF(I44="","",VLOOKUP(I44,Standardmaßnahmen!B$2:EN$250,143,FALSE))</f>
        <v/>
      </c>
      <c r="T44" s="155"/>
      <c r="U44" s="153"/>
      <c r="V44" s="152"/>
      <c r="W44" s="154"/>
      <c r="X44" s="156" t="str">
        <f>IF(I44="","",INDEX(Standardmaßnahmen!$1:$1,INDEX(Hilfsformeln!$A:$A,ROW(#REF!))))</f>
        <v/>
      </c>
      <c r="Y44" s="157" t="str">
        <f>IF(X44="","",VLOOKUP($X44,'Handlungsempfehlungen NAS'!$D$2:$E$126,2,FALSE))</f>
        <v/>
      </c>
      <c r="Z44" s="158" t="str">
        <f>IF(X44="","",VLOOKUP($X44,'Handlungsempfehlungen NAS'!$D$2:$F$126,3,FALSE))</f>
        <v/>
      </c>
      <c r="AA44" s="156" t="str">
        <f ca="1">IF(I44="","",INDEX('Handlungsempfehlungen NAS'!$A:$A,MATCH(INDIRECT("X"&amp;ROW()),'Handlungsempfehlungen NAS'!$D:$D,0)))</f>
        <v/>
      </c>
      <c r="AB44" s="158" t="str">
        <f ca="1">IF(I44="","",IF(I44="Standardmaßnahme","",INDEX('Handlungsempfehlungen NAS'!$C:$C,MATCH(INDIRECT("X"&amp;ROW()),'Handlungsempfehlungen NAS'!$D:$D,0))))</f>
        <v/>
      </c>
      <c r="AC44" s="159" t="str">
        <f>IF(I44="","",VLOOKUP(I44,Standardmaßnahmen!B:EO,144,FALSE))</f>
        <v/>
      </c>
    </row>
    <row r="45" spans="1:29" s="216" customFormat="1" ht="45" customHeight="1">
      <c r="A45" s="217" t="str">
        <f t="shared" si="2"/>
        <v/>
      </c>
      <c r="B45" s="218" t="str">
        <f t="shared" si="3"/>
        <v/>
      </c>
      <c r="C45" s="152"/>
      <c r="D45" s="152"/>
      <c r="E45" s="152"/>
      <c r="F45" s="152"/>
      <c r="G45" s="227"/>
      <c r="H45" s="117"/>
      <c r="I45" s="148"/>
      <c r="J45" s="149"/>
      <c r="K45" s="150"/>
      <c r="L45" s="219" t="str">
        <f>IF(I45="","",VLOOKUP(I45,Standardmaßnahmen!B:C,2,FALSE))</f>
        <v/>
      </c>
      <c r="M45" s="231"/>
      <c r="N45" s="151"/>
      <c r="O45" s="152"/>
      <c r="P45" s="153"/>
      <c r="Q45" s="153"/>
      <c r="R45" s="154"/>
      <c r="S45" s="156" t="str">
        <f>IF(I45="","",VLOOKUP(I45,Standardmaßnahmen!B$2:EN$250,143,FALSE))</f>
        <v/>
      </c>
      <c r="T45" s="155"/>
      <c r="U45" s="153"/>
      <c r="V45" s="152"/>
      <c r="W45" s="154"/>
      <c r="X45" s="156" t="str">
        <f>IF(I45="","",INDEX(Standardmaßnahmen!$1:$1,INDEX(Hilfsformeln!$A:$A,ROW(#REF!))))</f>
        <v/>
      </c>
      <c r="Y45" s="157" t="str">
        <f>IF(X45="","",VLOOKUP($X45,'Handlungsempfehlungen NAS'!$D$2:$E$126,2,FALSE))</f>
        <v/>
      </c>
      <c r="Z45" s="158" t="str">
        <f>IF(X45="","",VLOOKUP($X45,'Handlungsempfehlungen NAS'!$D$2:$F$126,3,FALSE))</f>
        <v/>
      </c>
      <c r="AA45" s="156" t="str">
        <f ca="1">IF(I45="","",INDEX('Handlungsempfehlungen NAS'!$A:$A,MATCH(INDIRECT("X"&amp;ROW()),'Handlungsempfehlungen NAS'!$D:$D,0)))</f>
        <v/>
      </c>
      <c r="AB45" s="158" t="str">
        <f ca="1">IF(I45="","",IF(I45="Standardmaßnahme","",INDEX('Handlungsempfehlungen NAS'!$C:$C,MATCH(INDIRECT("X"&amp;ROW()),'Handlungsempfehlungen NAS'!$D:$D,0))))</f>
        <v/>
      </c>
      <c r="AC45" s="159" t="str">
        <f>IF(I45="","",VLOOKUP(I45,Standardmaßnahmen!B:EO,144,FALSE))</f>
        <v/>
      </c>
    </row>
    <row r="46" spans="1:29" s="216" customFormat="1" ht="45" customHeight="1">
      <c r="A46" s="217" t="str">
        <f t="shared" si="2"/>
        <v/>
      </c>
      <c r="B46" s="218" t="str">
        <f t="shared" si="3"/>
        <v/>
      </c>
      <c r="C46" s="152"/>
      <c r="D46" s="152"/>
      <c r="E46" s="152"/>
      <c r="F46" s="152"/>
      <c r="G46" s="227"/>
      <c r="H46" s="117"/>
      <c r="I46" s="148"/>
      <c r="J46" s="149"/>
      <c r="K46" s="150"/>
      <c r="L46" s="219" t="str">
        <f>IF(I46="","",VLOOKUP(I46,Standardmaßnahmen!B:C,2,FALSE))</f>
        <v/>
      </c>
      <c r="M46" s="231"/>
      <c r="N46" s="151"/>
      <c r="O46" s="152"/>
      <c r="P46" s="153"/>
      <c r="Q46" s="153"/>
      <c r="R46" s="154"/>
      <c r="S46" s="156" t="str">
        <f>IF(I46="","",VLOOKUP(I46,Standardmaßnahmen!B$2:EN$250,143,FALSE))</f>
        <v/>
      </c>
      <c r="T46" s="155"/>
      <c r="U46" s="153"/>
      <c r="V46" s="152"/>
      <c r="W46" s="154"/>
      <c r="X46" s="156" t="str">
        <f>IF(I46="","",INDEX(Standardmaßnahmen!$1:$1,INDEX(Hilfsformeln!$A:$A,ROW(A42))))</f>
        <v/>
      </c>
      <c r="Y46" s="157" t="str">
        <f>IF(X46="","",VLOOKUP($X46,'Handlungsempfehlungen NAS'!$D$2:$E$126,2,FALSE))</f>
        <v/>
      </c>
      <c r="Z46" s="158" t="str">
        <f>IF(X46="","",VLOOKUP($X46,'Handlungsempfehlungen NAS'!$D$2:$F$126,3,FALSE))</f>
        <v/>
      </c>
      <c r="AA46" s="156" t="str">
        <f ca="1">IF(I46="","",INDEX('Handlungsempfehlungen NAS'!$A:$A,MATCH(INDIRECT("X"&amp;ROW()),'Handlungsempfehlungen NAS'!$D:$D,0)))</f>
        <v/>
      </c>
      <c r="AB46" s="158" t="str">
        <f ca="1">IF(I46="","",IF(I46="Standardmaßnahme","",INDEX('Handlungsempfehlungen NAS'!$C:$C,MATCH(INDIRECT("X"&amp;ROW()),'Handlungsempfehlungen NAS'!$D:$D,0))))</f>
        <v/>
      </c>
      <c r="AC46" s="159" t="str">
        <f>IF(I46="","",VLOOKUP(I46,Standardmaßnahmen!B:EO,144,FALSE))</f>
        <v/>
      </c>
    </row>
    <row r="47" spans="1:29" s="216" customFormat="1" ht="45" customHeight="1">
      <c r="A47" s="217" t="str">
        <f t="shared" si="2"/>
        <v/>
      </c>
      <c r="B47" s="218" t="str">
        <f t="shared" si="3"/>
        <v/>
      </c>
      <c r="C47" s="152"/>
      <c r="D47" s="152"/>
      <c r="E47" s="152"/>
      <c r="F47" s="152"/>
      <c r="G47" s="227"/>
      <c r="H47" s="117"/>
      <c r="I47" s="148"/>
      <c r="J47" s="149"/>
      <c r="K47" s="150"/>
      <c r="L47" s="219" t="str">
        <f>IF(I47="","",VLOOKUP(I47,Standardmaßnahmen!B:C,2,FALSE))</f>
        <v/>
      </c>
      <c r="M47" s="231"/>
      <c r="N47" s="151"/>
      <c r="O47" s="152"/>
      <c r="P47" s="153"/>
      <c r="Q47" s="153"/>
      <c r="R47" s="154"/>
      <c r="S47" s="156" t="str">
        <f>IF(I47="","",VLOOKUP(I47,Standardmaßnahmen!B$2:EN$250,143,FALSE))</f>
        <v/>
      </c>
      <c r="T47" s="155"/>
      <c r="U47" s="153"/>
      <c r="V47" s="152"/>
      <c r="W47" s="154"/>
      <c r="X47" s="156" t="str">
        <f>IF(I47="","",INDEX(Standardmaßnahmen!$1:$1,INDEX(Hilfsformeln!$A:$A,ROW(#REF!))))</f>
        <v/>
      </c>
      <c r="Y47" s="157" t="str">
        <f>IF(X47="","",VLOOKUP($X47,'Handlungsempfehlungen NAS'!$D$2:$E$126,2,FALSE))</f>
        <v/>
      </c>
      <c r="Z47" s="158" t="str">
        <f>IF(X47="","",VLOOKUP($X47,'Handlungsempfehlungen NAS'!$D$2:$F$126,3,FALSE))</f>
        <v/>
      </c>
      <c r="AA47" s="156" t="str">
        <f ca="1">IF(I47="","",INDEX('Handlungsempfehlungen NAS'!$A:$A,MATCH(INDIRECT("X"&amp;ROW()),'Handlungsempfehlungen NAS'!$D:$D,0)))</f>
        <v/>
      </c>
      <c r="AB47" s="158" t="str">
        <f ca="1">IF(I47="","",IF(I47="Standardmaßnahme","",INDEX('Handlungsempfehlungen NAS'!$C:$C,MATCH(INDIRECT("X"&amp;ROW()),'Handlungsempfehlungen NAS'!$D:$D,0))))</f>
        <v/>
      </c>
      <c r="AC47" s="159" t="str">
        <f>IF(I47="","",VLOOKUP(I47,Standardmaßnahmen!B:EO,144,FALSE))</f>
        <v/>
      </c>
    </row>
    <row r="48" spans="1:29" s="216" customFormat="1" ht="45" customHeight="1">
      <c r="A48" s="217" t="str">
        <f t="shared" si="2"/>
        <v/>
      </c>
      <c r="B48" s="218" t="str">
        <f t="shared" si="3"/>
        <v/>
      </c>
      <c r="C48" s="152"/>
      <c r="D48" s="152"/>
      <c r="E48" s="152"/>
      <c r="F48" s="152"/>
      <c r="G48" s="227"/>
      <c r="H48" s="117"/>
      <c r="I48" s="148"/>
      <c r="J48" s="149"/>
      <c r="K48" s="150"/>
      <c r="L48" s="219" t="str">
        <f>IF(I48="","",VLOOKUP(I48,Standardmaßnahmen!B:C,2,FALSE))</f>
        <v/>
      </c>
      <c r="M48" s="231"/>
      <c r="N48" s="151"/>
      <c r="O48" s="152"/>
      <c r="P48" s="153"/>
      <c r="Q48" s="153"/>
      <c r="R48" s="154"/>
      <c r="S48" s="156" t="str">
        <f>IF(I48="","",VLOOKUP(I48,Standardmaßnahmen!B$2:EN$250,143,FALSE))</f>
        <v/>
      </c>
      <c r="T48" s="155"/>
      <c r="U48" s="153"/>
      <c r="V48" s="152"/>
      <c r="W48" s="154"/>
      <c r="X48" s="156" t="str">
        <f>IF(I48="","",INDEX(Standardmaßnahmen!$1:$1,INDEX(Hilfsformeln!$A:$A,ROW(#REF!))))</f>
        <v/>
      </c>
      <c r="Y48" s="157" t="str">
        <f>IF(X48="","",VLOOKUP($X48,'Handlungsempfehlungen NAS'!$D$2:$E$126,2,FALSE))</f>
        <v/>
      </c>
      <c r="Z48" s="158" t="str">
        <f>IF(X48="","",VLOOKUP($X48,'Handlungsempfehlungen NAS'!$D$2:$F$126,3,FALSE))</f>
        <v/>
      </c>
      <c r="AA48" s="156" t="str">
        <f ca="1">IF(I48="","",INDEX('Handlungsempfehlungen NAS'!$A:$A,MATCH(INDIRECT("X"&amp;ROW()),'Handlungsempfehlungen NAS'!$D:$D,0)))</f>
        <v/>
      </c>
      <c r="AB48" s="158" t="str">
        <f ca="1">IF(I48="","",IF(I48="Standardmaßnahme","",INDEX('Handlungsempfehlungen NAS'!$C:$C,MATCH(INDIRECT("X"&amp;ROW()),'Handlungsempfehlungen NAS'!$D:$D,0))))</f>
        <v/>
      </c>
      <c r="AC48" s="159" t="str">
        <f>IF(I48="","",VLOOKUP(I48,Standardmaßnahmen!B:EO,144,FALSE))</f>
        <v/>
      </c>
    </row>
    <row r="49" spans="1:29" s="216" customFormat="1" ht="45" customHeight="1">
      <c r="A49" s="217" t="str">
        <f t="shared" si="2"/>
        <v/>
      </c>
      <c r="B49" s="218" t="str">
        <f t="shared" si="3"/>
        <v/>
      </c>
      <c r="C49" s="152"/>
      <c r="D49" s="152"/>
      <c r="E49" s="152"/>
      <c r="F49" s="152"/>
      <c r="G49" s="227"/>
      <c r="H49" s="117"/>
      <c r="I49" s="148"/>
      <c r="J49" s="149"/>
      <c r="K49" s="150"/>
      <c r="L49" s="219" t="str">
        <f>IF(I49="","",VLOOKUP(I49,Standardmaßnahmen!B:C,2,FALSE))</f>
        <v/>
      </c>
      <c r="M49" s="231"/>
      <c r="N49" s="151"/>
      <c r="O49" s="152"/>
      <c r="P49" s="153"/>
      <c r="Q49" s="153"/>
      <c r="R49" s="154"/>
      <c r="S49" s="156" t="str">
        <f>IF(I49="","",VLOOKUP(I49,Standardmaßnahmen!B$2:EN$250,143,FALSE))</f>
        <v/>
      </c>
      <c r="T49" s="155"/>
      <c r="U49" s="153"/>
      <c r="V49" s="152"/>
      <c r="W49" s="154"/>
      <c r="X49" s="156" t="str">
        <f>IF(I49="","",INDEX(Standardmaßnahmen!$1:$1,INDEX(Hilfsformeln!$A:$A,ROW(#REF!))))</f>
        <v/>
      </c>
      <c r="Y49" s="157" t="str">
        <f>IF(X49="","",VLOOKUP($X49,'Handlungsempfehlungen NAS'!$D$2:$E$126,2,FALSE))</f>
        <v/>
      </c>
      <c r="Z49" s="158" t="str">
        <f>IF(X49="","",VLOOKUP($X49,'Handlungsempfehlungen NAS'!$D$2:$F$126,3,FALSE))</f>
        <v/>
      </c>
      <c r="AA49" s="156" t="str">
        <f ca="1">IF(I49="","",INDEX('Handlungsempfehlungen NAS'!$A:$A,MATCH(INDIRECT("X"&amp;ROW()),'Handlungsempfehlungen NAS'!$D:$D,0)))</f>
        <v/>
      </c>
      <c r="AB49" s="158" t="str">
        <f ca="1">IF(I49="","",IF(I49="Standardmaßnahme","",INDEX('Handlungsempfehlungen NAS'!$C:$C,MATCH(INDIRECT("X"&amp;ROW()),'Handlungsempfehlungen NAS'!$D:$D,0))))</f>
        <v/>
      </c>
      <c r="AC49" s="159" t="str">
        <f>IF(I49="","",VLOOKUP(I49,Standardmaßnahmen!B:EO,144,FALSE))</f>
        <v/>
      </c>
    </row>
    <row r="50" spans="1:29" s="216" customFormat="1" ht="45" customHeight="1">
      <c r="A50" s="217" t="str">
        <f t="shared" si="2"/>
        <v/>
      </c>
      <c r="B50" s="218" t="str">
        <f t="shared" si="3"/>
        <v/>
      </c>
      <c r="C50" s="152"/>
      <c r="D50" s="152"/>
      <c r="E50" s="152"/>
      <c r="F50" s="152"/>
      <c r="G50" s="227"/>
      <c r="H50" s="117"/>
      <c r="I50" s="148"/>
      <c r="J50" s="149"/>
      <c r="K50" s="150"/>
      <c r="L50" s="219" t="str">
        <f>IF(I50="","",VLOOKUP(I50,Standardmaßnahmen!B:C,2,FALSE))</f>
        <v/>
      </c>
      <c r="M50" s="231"/>
      <c r="N50" s="151"/>
      <c r="O50" s="152"/>
      <c r="P50" s="153"/>
      <c r="Q50" s="153"/>
      <c r="R50" s="154"/>
      <c r="S50" s="156" t="str">
        <f>IF(I50="","",VLOOKUP(I50,Standardmaßnahmen!B$2:EN$250,143,FALSE))</f>
        <v/>
      </c>
      <c r="T50" s="155"/>
      <c r="U50" s="153"/>
      <c r="V50" s="152"/>
      <c r="W50" s="154"/>
      <c r="X50" s="156" t="str">
        <f>IF(I50="","",INDEX(Standardmaßnahmen!$1:$1,INDEX(Hilfsformeln!$A:$A,ROW(#REF!))))</f>
        <v/>
      </c>
      <c r="Y50" s="157" t="str">
        <f>IF(X50="","",VLOOKUP($X50,'Handlungsempfehlungen NAS'!$D$2:$E$126,2,FALSE))</f>
        <v/>
      </c>
      <c r="Z50" s="158" t="str">
        <f>IF(X50="","",VLOOKUP($X50,'Handlungsempfehlungen NAS'!$D$2:$F$126,3,FALSE))</f>
        <v/>
      </c>
      <c r="AA50" s="156" t="str">
        <f ca="1">IF(I50="","",INDEX('Handlungsempfehlungen NAS'!$A:$A,MATCH(INDIRECT("X"&amp;ROW()),'Handlungsempfehlungen NAS'!$D:$D,0)))</f>
        <v/>
      </c>
      <c r="AB50" s="158" t="str">
        <f ca="1">IF(I50="","",IF(I50="Standardmaßnahme","",INDEX('Handlungsempfehlungen NAS'!$C:$C,MATCH(INDIRECT("X"&amp;ROW()),'Handlungsempfehlungen NAS'!$D:$D,0))))</f>
        <v/>
      </c>
      <c r="AC50" s="159" t="str">
        <f>IF(I50="","",VLOOKUP(I50,Standardmaßnahmen!B:EO,144,FALSE))</f>
        <v/>
      </c>
    </row>
    <row r="51" spans="1:29" s="216" customFormat="1" ht="45" customHeight="1">
      <c r="A51" s="217" t="str">
        <f t="shared" si="2"/>
        <v/>
      </c>
      <c r="B51" s="218" t="str">
        <f t="shared" si="3"/>
        <v/>
      </c>
      <c r="C51" s="152"/>
      <c r="D51" s="152"/>
      <c r="E51" s="152"/>
      <c r="F51" s="152"/>
      <c r="G51" s="227"/>
      <c r="H51" s="117"/>
      <c r="I51" s="148"/>
      <c r="J51" s="149"/>
      <c r="K51" s="150"/>
      <c r="L51" s="219" t="str">
        <f>IF(I51="","",VLOOKUP(I51,Standardmaßnahmen!B:C,2,FALSE))</f>
        <v/>
      </c>
      <c r="M51" s="231"/>
      <c r="N51" s="151"/>
      <c r="O51" s="152"/>
      <c r="P51" s="153"/>
      <c r="Q51" s="153"/>
      <c r="R51" s="154"/>
      <c r="S51" s="156" t="str">
        <f>IF(I51="","",VLOOKUP(I51,Standardmaßnahmen!B$2:EN$250,143,FALSE))</f>
        <v/>
      </c>
      <c r="T51" s="155"/>
      <c r="U51" s="153"/>
      <c r="V51" s="152"/>
      <c r="W51" s="154"/>
      <c r="X51" s="156" t="str">
        <f>IF(I51="","",INDEX(Standardmaßnahmen!$1:$1,INDEX(Hilfsformeln!$A:$A,ROW(A47))))</f>
        <v/>
      </c>
      <c r="Y51" s="157" t="str">
        <f>IF(X51="","",VLOOKUP($X51,'Handlungsempfehlungen NAS'!$D$2:$E$126,2,FALSE))</f>
        <v/>
      </c>
      <c r="Z51" s="158" t="str">
        <f>IF(X51="","",VLOOKUP($X51,'Handlungsempfehlungen NAS'!$D$2:$F$126,3,FALSE))</f>
        <v/>
      </c>
      <c r="AA51" s="156" t="str">
        <f ca="1">IF(I51="","",INDEX('Handlungsempfehlungen NAS'!$A:$A,MATCH(INDIRECT("X"&amp;ROW()),'Handlungsempfehlungen NAS'!$D:$D,0)))</f>
        <v/>
      </c>
      <c r="AB51" s="158" t="str">
        <f ca="1">IF(I51="","",IF(I51="Standardmaßnahme","",INDEX('Handlungsempfehlungen NAS'!$C:$C,MATCH(INDIRECT("X"&amp;ROW()),'Handlungsempfehlungen NAS'!$D:$D,0))))</f>
        <v/>
      </c>
      <c r="AC51" s="159" t="str">
        <f>IF(I51="","",VLOOKUP(I51,Standardmaßnahmen!B:EO,144,FALSE))</f>
        <v/>
      </c>
    </row>
    <row r="52" spans="1:29" s="216" customFormat="1" ht="45" customHeight="1">
      <c r="A52" s="217" t="str">
        <f t="shared" si="2"/>
        <v/>
      </c>
      <c r="B52" s="218" t="str">
        <f t="shared" si="3"/>
        <v/>
      </c>
      <c r="C52" s="152"/>
      <c r="D52" s="152"/>
      <c r="E52" s="152"/>
      <c r="F52" s="152"/>
      <c r="G52" s="227"/>
      <c r="H52" s="117"/>
      <c r="I52" s="148"/>
      <c r="J52" s="149"/>
      <c r="K52" s="150"/>
      <c r="L52" s="219" t="str">
        <f>IF(I52="","",VLOOKUP(I52,Standardmaßnahmen!B:C,2,FALSE))</f>
        <v/>
      </c>
      <c r="M52" s="231"/>
      <c r="N52" s="151"/>
      <c r="O52" s="152"/>
      <c r="P52" s="153"/>
      <c r="Q52" s="153"/>
      <c r="R52" s="154"/>
      <c r="S52" s="156" t="str">
        <f>IF(I52="","",VLOOKUP(I52,Standardmaßnahmen!B$2:EN$250,143,FALSE))</f>
        <v/>
      </c>
      <c r="T52" s="155"/>
      <c r="U52" s="153"/>
      <c r="V52" s="152"/>
      <c r="W52" s="154"/>
      <c r="X52" s="156" t="str">
        <f>IF(I52="","",INDEX(Standardmaßnahmen!$1:$1,INDEX(Hilfsformeln!$A:$A,ROW(#REF!))))</f>
        <v/>
      </c>
      <c r="Y52" s="157" t="str">
        <f>IF(X52="","",VLOOKUP($X52,'Handlungsempfehlungen NAS'!$D$2:$E$126,2,FALSE))</f>
        <v/>
      </c>
      <c r="Z52" s="158" t="str">
        <f>IF(X52="","",VLOOKUP($X52,'Handlungsempfehlungen NAS'!$D$2:$F$126,3,FALSE))</f>
        <v/>
      </c>
      <c r="AA52" s="156" t="str">
        <f ca="1">IF(I52="","",INDEX('Handlungsempfehlungen NAS'!$A:$A,MATCH(INDIRECT("X"&amp;ROW()),'Handlungsempfehlungen NAS'!$D:$D,0)))</f>
        <v/>
      </c>
      <c r="AB52" s="158" t="str">
        <f ca="1">IF(I52="","",IF(I52="Standardmaßnahme","",INDEX('Handlungsempfehlungen NAS'!$C:$C,MATCH(INDIRECT("X"&amp;ROW()),'Handlungsempfehlungen NAS'!$D:$D,0))))</f>
        <v/>
      </c>
      <c r="AC52" s="159" t="str">
        <f>IF(I52="","",VLOOKUP(I52,Standardmaßnahmen!B:EO,144,FALSE))</f>
        <v/>
      </c>
    </row>
    <row r="53" spans="1:29" s="216" customFormat="1" ht="45" customHeight="1">
      <c r="A53" s="217" t="str">
        <f t="shared" si="2"/>
        <v/>
      </c>
      <c r="B53" s="218" t="str">
        <f t="shared" si="3"/>
        <v/>
      </c>
      <c r="C53" s="152"/>
      <c r="D53" s="152"/>
      <c r="E53" s="152"/>
      <c r="F53" s="152"/>
      <c r="G53" s="227"/>
      <c r="H53" s="117"/>
      <c r="I53" s="148"/>
      <c r="J53" s="149"/>
      <c r="K53" s="150"/>
      <c r="L53" s="219" t="str">
        <f>IF(I53="","",VLOOKUP(I53,Standardmaßnahmen!B:C,2,FALSE))</f>
        <v/>
      </c>
      <c r="M53" s="231"/>
      <c r="N53" s="151"/>
      <c r="O53" s="152"/>
      <c r="P53" s="153"/>
      <c r="Q53" s="153"/>
      <c r="R53" s="154"/>
      <c r="S53" s="156" t="str">
        <f>IF(I53="","",VLOOKUP(I53,Standardmaßnahmen!B$2:EN$250,143,FALSE))</f>
        <v/>
      </c>
      <c r="T53" s="155"/>
      <c r="U53" s="153"/>
      <c r="V53" s="152"/>
      <c r="W53" s="154"/>
      <c r="X53" s="156" t="str">
        <f>IF(I53="","",INDEX(Standardmaßnahmen!$1:$1,INDEX(Hilfsformeln!$A:$A,ROW(#REF!))))</f>
        <v/>
      </c>
      <c r="Y53" s="157" t="str">
        <f>IF(X53="","",VLOOKUP($X53,'Handlungsempfehlungen NAS'!$D$2:$E$126,2,FALSE))</f>
        <v/>
      </c>
      <c r="Z53" s="158" t="str">
        <f>IF(X53="","",VLOOKUP($X53,'Handlungsempfehlungen NAS'!$D$2:$F$126,3,FALSE))</f>
        <v/>
      </c>
      <c r="AA53" s="156" t="str">
        <f ca="1">IF(I53="","",INDEX('Handlungsempfehlungen NAS'!$A:$A,MATCH(INDIRECT("X"&amp;ROW()),'Handlungsempfehlungen NAS'!$D:$D,0)))</f>
        <v/>
      </c>
      <c r="AB53" s="158" t="str">
        <f ca="1">IF(I53="","",IF(I53="Standardmaßnahme","",INDEX('Handlungsempfehlungen NAS'!$C:$C,MATCH(INDIRECT("X"&amp;ROW()),'Handlungsempfehlungen NAS'!$D:$D,0))))</f>
        <v/>
      </c>
      <c r="AC53" s="159" t="str">
        <f>IF(I53="","",VLOOKUP(I53,Standardmaßnahmen!B:EO,144,FALSE))</f>
        <v/>
      </c>
    </row>
    <row r="54" spans="1:29" s="216" customFormat="1" ht="45" customHeight="1">
      <c r="A54" s="217" t="str">
        <f t="shared" si="2"/>
        <v/>
      </c>
      <c r="B54" s="218" t="str">
        <f t="shared" si="3"/>
        <v/>
      </c>
      <c r="C54" s="152"/>
      <c r="D54" s="152"/>
      <c r="E54" s="152"/>
      <c r="F54" s="152"/>
      <c r="G54" s="227"/>
      <c r="H54" s="117"/>
      <c r="I54" s="148"/>
      <c r="J54" s="149"/>
      <c r="K54" s="150"/>
      <c r="L54" s="219" t="str">
        <f>IF(I54="","",VLOOKUP(I54,Standardmaßnahmen!B:C,2,FALSE))</f>
        <v/>
      </c>
      <c r="M54" s="231"/>
      <c r="N54" s="151"/>
      <c r="O54" s="152"/>
      <c r="P54" s="153"/>
      <c r="Q54" s="153"/>
      <c r="R54" s="154"/>
      <c r="S54" s="156" t="str">
        <f>IF(I54="","",VLOOKUP(I54,Standardmaßnahmen!B$2:EN$250,143,FALSE))</f>
        <v/>
      </c>
      <c r="T54" s="155"/>
      <c r="U54" s="153"/>
      <c r="V54" s="152"/>
      <c r="W54" s="154"/>
      <c r="X54" s="156" t="str">
        <f>IF(I54="","",INDEX(Standardmaßnahmen!$1:$1,INDEX(Hilfsformeln!$A:$A,ROW(#REF!))))</f>
        <v/>
      </c>
      <c r="Y54" s="157" t="str">
        <f>IF(X54="","",VLOOKUP($X54,'Handlungsempfehlungen NAS'!$D$2:$E$126,2,FALSE))</f>
        <v/>
      </c>
      <c r="Z54" s="158" t="str">
        <f>IF(X54="","",VLOOKUP($X54,'Handlungsempfehlungen NAS'!$D$2:$F$126,3,FALSE))</f>
        <v/>
      </c>
      <c r="AA54" s="156" t="str">
        <f ca="1">IF(I54="","",INDEX('Handlungsempfehlungen NAS'!$A:$A,MATCH(INDIRECT("X"&amp;ROW()),'Handlungsempfehlungen NAS'!$D:$D,0)))</f>
        <v/>
      </c>
      <c r="AB54" s="158" t="str">
        <f ca="1">IF(I54="","",IF(I54="Standardmaßnahme","",INDEX('Handlungsempfehlungen NAS'!$C:$C,MATCH(INDIRECT("X"&amp;ROW()),'Handlungsempfehlungen NAS'!$D:$D,0))))</f>
        <v/>
      </c>
      <c r="AC54" s="159" t="str">
        <f>IF(I54="","",VLOOKUP(I54,Standardmaßnahmen!B:EO,144,FALSE))</f>
        <v/>
      </c>
    </row>
    <row r="55" spans="1:29" s="216" customFormat="1" ht="45" customHeight="1">
      <c r="A55" s="217" t="str">
        <f t="shared" si="2"/>
        <v/>
      </c>
      <c r="B55" s="218" t="str">
        <f t="shared" si="3"/>
        <v/>
      </c>
      <c r="C55" s="152"/>
      <c r="D55" s="152"/>
      <c r="E55" s="152"/>
      <c r="F55" s="152"/>
      <c r="G55" s="227"/>
      <c r="H55" s="117"/>
      <c r="I55" s="148"/>
      <c r="J55" s="149"/>
      <c r="K55" s="150"/>
      <c r="L55" s="219" t="str">
        <f>IF(I55="","",VLOOKUP(I55,Standardmaßnahmen!B:C,2,FALSE))</f>
        <v/>
      </c>
      <c r="M55" s="231"/>
      <c r="N55" s="151"/>
      <c r="O55" s="152"/>
      <c r="P55" s="153"/>
      <c r="Q55" s="153"/>
      <c r="R55" s="154"/>
      <c r="S55" s="156" t="str">
        <f>IF(I55="","",VLOOKUP(I55,Standardmaßnahmen!B$2:EN$250,143,FALSE))</f>
        <v/>
      </c>
      <c r="T55" s="155"/>
      <c r="U55" s="153"/>
      <c r="V55" s="152"/>
      <c r="W55" s="154"/>
      <c r="X55" s="156" t="str">
        <f>IF(I55="","",INDEX(Standardmaßnahmen!$1:$1,INDEX(Hilfsformeln!$A:$A,ROW(#REF!))))</f>
        <v/>
      </c>
      <c r="Y55" s="157" t="str">
        <f>IF(X55="","",VLOOKUP($X55,'Handlungsempfehlungen NAS'!$D$2:$E$126,2,FALSE))</f>
        <v/>
      </c>
      <c r="Z55" s="158" t="str">
        <f>IF(X55="","",VLOOKUP($X55,'Handlungsempfehlungen NAS'!$D$2:$F$126,3,FALSE))</f>
        <v/>
      </c>
      <c r="AA55" s="156" t="str">
        <f ca="1">IF(I55="","",INDEX('Handlungsempfehlungen NAS'!$A:$A,MATCH(INDIRECT("X"&amp;ROW()),'Handlungsempfehlungen NAS'!$D:$D,0)))</f>
        <v/>
      </c>
      <c r="AB55" s="158" t="str">
        <f ca="1">IF(I55="","",IF(I55="Standardmaßnahme","",INDEX('Handlungsempfehlungen NAS'!$C:$C,MATCH(INDIRECT("X"&amp;ROW()),'Handlungsempfehlungen NAS'!$D:$D,0))))</f>
        <v/>
      </c>
      <c r="AC55" s="159" t="str">
        <f>IF(I55="","",VLOOKUP(I55,Standardmaßnahmen!B:EO,144,FALSE))</f>
        <v/>
      </c>
    </row>
    <row r="56" spans="1:29" s="216" customFormat="1" ht="45" customHeight="1">
      <c r="A56" s="217" t="str">
        <f t="shared" si="2"/>
        <v/>
      </c>
      <c r="B56" s="218" t="str">
        <f t="shared" si="3"/>
        <v/>
      </c>
      <c r="C56" s="152"/>
      <c r="D56" s="152"/>
      <c r="E56" s="152"/>
      <c r="F56" s="152"/>
      <c r="G56" s="227"/>
      <c r="H56" s="117"/>
      <c r="I56" s="148"/>
      <c r="J56" s="149"/>
      <c r="K56" s="150"/>
      <c r="L56" s="219" t="str">
        <f>IF(I56="","",VLOOKUP(I56,Standardmaßnahmen!B:C,2,FALSE))</f>
        <v/>
      </c>
      <c r="M56" s="231"/>
      <c r="N56" s="151"/>
      <c r="O56" s="152"/>
      <c r="P56" s="153"/>
      <c r="Q56" s="153"/>
      <c r="R56" s="154"/>
      <c r="S56" s="156" t="str">
        <f>IF(I56="","",VLOOKUP(I56,Standardmaßnahmen!B$2:EN$250,143,FALSE))</f>
        <v/>
      </c>
      <c r="T56" s="155"/>
      <c r="U56" s="153"/>
      <c r="V56" s="152"/>
      <c r="W56" s="154"/>
      <c r="X56" s="156" t="str">
        <f>IF(I56="","",INDEX(Standardmaßnahmen!$1:$1,INDEX(Hilfsformeln!$A:$A,ROW(A52))))</f>
        <v/>
      </c>
      <c r="Y56" s="157" t="str">
        <f>IF(X56="","",VLOOKUP($X56,'Handlungsempfehlungen NAS'!$D$2:$E$126,2,FALSE))</f>
        <v/>
      </c>
      <c r="Z56" s="158" t="str">
        <f>IF(X56="","",VLOOKUP($X56,'Handlungsempfehlungen NAS'!$D$2:$F$126,3,FALSE))</f>
        <v/>
      </c>
      <c r="AA56" s="156" t="str">
        <f ca="1">IF(I56="","",INDEX('Handlungsempfehlungen NAS'!$A:$A,MATCH(INDIRECT("X"&amp;ROW()),'Handlungsempfehlungen NAS'!$D:$D,0)))</f>
        <v/>
      </c>
      <c r="AB56" s="158" t="str">
        <f ca="1">IF(I56="","",IF(I56="Standardmaßnahme","",INDEX('Handlungsempfehlungen NAS'!$C:$C,MATCH(INDIRECT("X"&amp;ROW()),'Handlungsempfehlungen NAS'!$D:$D,0))))</f>
        <v/>
      </c>
      <c r="AC56" s="159" t="str">
        <f>IF(I56="","",VLOOKUP(I56,Standardmaßnahmen!B:EO,144,FALSE))</f>
        <v/>
      </c>
    </row>
    <row r="57" spans="1:29" s="216" customFormat="1" ht="45" customHeight="1">
      <c r="A57" s="217" t="str">
        <f t="shared" si="2"/>
        <v/>
      </c>
      <c r="B57" s="218" t="str">
        <f t="shared" si="3"/>
        <v/>
      </c>
      <c r="C57" s="152"/>
      <c r="D57" s="152"/>
      <c r="E57" s="152"/>
      <c r="F57" s="152"/>
      <c r="G57" s="227"/>
      <c r="H57" s="117"/>
      <c r="I57" s="148"/>
      <c r="J57" s="149"/>
      <c r="K57" s="150"/>
      <c r="L57" s="219" t="str">
        <f>IF(I57="","",VLOOKUP(I57,Standardmaßnahmen!B:C,2,FALSE))</f>
        <v/>
      </c>
      <c r="M57" s="231"/>
      <c r="N57" s="151"/>
      <c r="O57" s="152"/>
      <c r="P57" s="153"/>
      <c r="Q57" s="153"/>
      <c r="R57" s="154"/>
      <c r="S57" s="156" t="str">
        <f>IF(I57="","",VLOOKUP(I57,Standardmaßnahmen!B$2:EN$250,143,FALSE))</f>
        <v/>
      </c>
      <c r="T57" s="155"/>
      <c r="U57" s="153"/>
      <c r="V57" s="152"/>
      <c r="W57" s="154"/>
      <c r="X57" s="156" t="str">
        <f>IF(I57="","",INDEX(Standardmaßnahmen!$1:$1,INDEX(Hilfsformeln!$A:$A,ROW(#REF!))))</f>
        <v/>
      </c>
      <c r="Y57" s="157" t="str">
        <f>IF(X57="","",VLOOKUP($X57,'Handlungsempfehlungen NAS'!$D$2:$E$126,2,FALSE))</f>
        <v/>
      </c>
      <c r="Z57" s="158" t="str">
        <f>IF(X57="","",VLOOKUP($X57,'Handlungsempfehlungen NAS'!$D$2:$F$126,3,FALSE))</f>
        <v/>
      </c>
      <c r="AA57" s="156" t="str">
        <f ca="1">IF(I57="","",INDEX('Handlungsempfehlungen NAS'!$A:$A,MATCH(INDIRECT("X"&amp;ROW()),'Handlungsempfehlungen NAS'!$D:$D,0)))</f>
        <v/>
      </c>
      <c r="AB57" s="158" t="str">
        <f ca="1">IF(I57="","",IF(I57="Standardmaßnahme","",INDEX('Handlungsempfehlungen NAS'!$C:$C,MATCH(INDIRECT("X"&amp;ROW()),'Handlungsempfehlungen NAS'!$D:$D,0))))</f>
        <v/>
      </c>
      <c r="AC57" s="159" t="str">
        <f>IF(I57="","",VLOOKUP(I57,Standardmaßnahmen!B:EO,144,FALSE))</f>
        <v/>
      </c>
    </row>
    <row r="58" spans="1:29" s="216" customFormat="1" ht="45" customHeight="1">
      <c r="A58" s="217" t="str">
        <f t="shared" si="2"/>
        <v/>
      </c>
      <c r="B58" s="218" t="str">
        <f t="shared" si="3"/>
        <v/>
      </c>
      <c r="C58" s="152"/>
      <c r="D58" s="152"/>
      <c r="E58" s="152"/>
      <c r="F58" s="152"/>
      <c r="G58" s="227"/>
      <c r="H58" s="117"/>
      <c r="I58" s="148"/>
      <c r="J58" s="149"/>
      <c r="K58" s="150"/>
      <c r="L58" s="219" t="str">
        <f>IF(I58="","",VLOOKUP(I58,Standardmaßnahmen!B:C,2,FALSE))</f>
        <v/>
      </c>
      <c r="M58" s="231"/>
      <c r="N58" s="151"/>
      <c r="O58" s="152"/>
      <c r="P58" s="153"/>
      <c r="Q58" s="153"/>
      <c r="R58" s="154"/>
      <c r="S58" s="156" t="str">
        <f>IF(I58="","",VLOOKUP(I58,Standardmaßnahmen!B$2:EN$250,143,FALSE))</f>
        <v/>
      </c>
      <c r="T58" s="155"/>
      <c r="U58" s="153"/>
      <c r="V58" s="152"/>
      <c r="W58" s="154"/>
      <c r="X58" s="156" t="str">
        <f>IF(I58="","",INDEX(Standardmaßnahmen!$1:$1,INDEX(Hilfsformeln!$A:$A,ROW(#REF!))))</f>
        <v/>
      </c>
      <c r="Y58" s="157" t="str">
        <f>IF(X58="","",VLOOKUP($X58,'Handlungsempfehlungen NAS'!$D$2:$E$126,2,FALSE))</f>
        <v/>
      </c>
      <c r="Z58" s="158" t="str">
        <f>IF(X58="","",VLOOKUP($X58,'Handlungsempfehlungen NAS'!$D$2:$F$126,3,FALSE))</f>
        <v/>
      </c>
      <c r="AA58" s="156" t="str">
        <f ca="1">IF(I58="","",INDEX('Handlungsempfehlungen NAS'!$A:$A,MATCH(INDIRECT("X"&amp;ROW()),'Handlungsempfehlungen NAS'!$D:$D,0)))</f>
        <v/>
      </c>
      <c r="AB58" s="158" t="str">
        <f ca="1">IF(I58="","",IF(I58="Standardmaßnahme","",INDEX('Handlungsempfehlungen NAS'!$C:$C,MATCH(INDIRECT("X"&amp;ROW()),'Handlungsempfehlungen NAS'!$D:$D,0))))</f>
        <v/>
      </c>
      <c r="AC58" s="159" t="str">
        <f>IF(I58="","",VLOOKUP(I58,Standardmaßnahmen!B:EO,144,FALSE))</f>
        <v/>
      </c>
    </row>
    <row r="59" spans="1:29" s="216" customFormat="1" ht="45" customHeight="1">
      <c r="A59" s="217" t="str">
        <f t="shared" si="2"/>
        <v/>
      </c>
      <c r="B59" s="218" t="str">
        <f t="shared" si="3"/>
        <v/>
      </c>
      <c r="C59" s="152"/>
      <c r="D59" s="152"/>
      <c r="E59" s="152"/>
      <c r="F59" s="152"/>
      <c r="G59" s="227"/>
      <c r="H59" s="117"/>
      <c r="I59" s="148"/>
      <c r="J59" s="149"/>
      <c r="K59" s="150"/>
      <c r="L59" s="219" t="str">
        <f>IF(I59="","",VLOOKUP(I59,Standardmaßnahmen!B:C,2,FALSE))</f>
        <v/>
      </c>
      <c r="M59" s="231"/>
      <c r="N59" s="151"/>
      <c r="O59" s="152"/>
      <c r="P59" s="153"/>
      <c r="Q59" s="153"/>
      <c r="R59" s="154"/>
      <c r="S59" s="156" t="str">
        <f>IF(I59="","",VLOOKUP(I59,Standardmaßnahmen!B$2:EN$250,143,FALSE))</f>
        <v/>
      </c>
      <c r="T59" s="155"/>
      <c r="U59" s="153"/>
      <c r="V59" s="152"/>
      <c r="W59" s="154"/>
      <c r="X59" s="156" t="str">
        <f>IF(I59="","",INDEX(Standardmaßnahmen!$1:$1,INDEX(Hilfsformeln!$A:$A,ROW(#REF!))))</f>
        <v/>
      </c>
      <c r="Y59" s="157" t="str">
        <f>IF(X59="","",VLOOKUP($X59,'Handlungsempfehlungen NAS'!$D$2:$E$126,2,FALSE))</f>
        <v/>
      </c>
      <c r="Z59" s="158" t="str">
        <f>IF(X59="","",VLOOKUP($X59,'Handlungsempfehlungen NAS'!$D$2:$F$126,3,FALSE))</f>
        <v/>
      </c>
      <c r="AA59" s="156" t="str">
        <f ca="1">IF(I59="","",INDEX('Handlungsempfehlungen NAS'!$A:$A,MATCH(INDIRECT("X"&amp;ROW()),'Handlungsempfehlungen NAS'!$D:$D,0)))</f>
        <v/>
      </c>
      <c r="AB59" s="158" t="str">
        <f ca="1">IF(I59="","",IF(I59="Standardmaßnahme","",INDEX('Handlungsempfehlungen NAS'!$C:$C,MATCH(INDIRECT("X"&amp;ROW()),'Handlungsempfehlungen NAS'!$D:$D,0))))</f>
        <v/>
      </c>
      <c r="AC59" s="159" t="str">
        <f>IF(I59="","",VLOOKUP(I59,Standardmaßnahmen!B:EO,144,FALSE))</f>
        <v/>
      </c>
    </row>
    <row r="60" spans="1:29" s="216" customFormat="1" ht="45" customHeight="1">
      <c r="A60" s="217" t="str">
        <f t="shared" si="2"/>
        <v/>
      </c>
      <c r="B60" s="218" t="str">
        <f t="shared" si="3"/>
        <v/>
      </c>
      <c r="C60" s="152"/>
      <c r="D60" s="152"/>
      <c r="E60" s="152"/>
      <c r="F60" s="152"/>
      <c r="G60" s="227"/>
      <c r="H60" s="117"/>
      <c r="I60" s="148"/>
      <c r="J60" s="149"/>
      <c r="K60" s="150"/>
      <c r="L60" s="219" t="str">
        <f>IF(I60="","",VLOOKUP(I60,Standardmaßnahmen!B:C,2,FALSE))</f>
        <v/>
      </c>
      <c r="M60" s="231"/>
      <c r="N60" s="151"/>
      <c r="O60" s="152"/>
      <c r="P60" s="153"/>
      <c r="Q60" s="153"/>
      <c r="R60" s="154"/>
      <c r="S60" s="156" t="str">
        <f>IF(I60="","",VLOOKUP(I60,Standardmaßnahmen!B$2:EN$250,143,FALSE))</f>
        <v/>
      </c>
      <c r="T60" s="155"/>
      <c r="U60" s="153"/>
      <c r="V60" s="152"/>
      <c r="W60" s="154"/>
      <c r="X60" s="156" t="str">
        <f>IF(I60="","",INDEX(Standardmaßnahmen!$1:$1,INDEX(Hilfsformeln!$A:$A,ROW(#REF!))))</f>
        <v/>
      </c>
      <c r="Y60" s="157" t="str">
        <f>IF(X60="","",VLOOKUP($X60,'Handlungsempfehlungen NAS'!$D$2:$E$126,2,FALSE))</f>
        <v/>
      </c>
      <c r="Z60" s="158" t="str">
        <f>IF(X60="","",VLOOKUP($X60,'Handlungsempfehlungen NAS'!$D$2:$F$126,3,FALSE))</f>
        <v/>
      </c>
      <c r="AA60" s="156" t="str">
        <f ca="1">IF(I60="","",INDEX('Handlungsempfehlungen NAS'!$A:$A,MATCH(INDIRECT("X"&amp;ROW()),'Handlungsempfehlungen NAS'!$D:$D,0)))</f>
        <v/>
      </c>
      <c r="AB60" s="158" t="str">
        <f ca="1">IF(I60="","",IF(I60="Standardmaßnahme","",INDEX('Handlungsempfehlungen NAS'!$C:$C,MATCH(INDIRECT("X"&amp;ROW()),'Handlungsempfehlungen NAS'!$D:$D,0))))</f>
        <v/>
      </c>
      <c r="AC60" s="159" t="str">
        <f>IF(I60="","",VLOOKUP(I60,Standardmaßnahmen!B:EO,144,FALSE))</f>
        <v/>
      </c>
    </row>
    <row r="61" spans="1:29" s="216" customFormat="1" ht="45" customHeight="1">
      <c r="A61" s="217" t="str">
        <f t="shared" si="2"/>
        <v/>
      </c>
      <c r="B61" s="218" t="str">
        <f t="shared" si="3"/>
        <v/>
      </c>
      <c r="C61" s="152"/>
      <c r="D61" s="152"/>
      <c r="E61" s="152"/>
      <c r="F61" s="152"/>
      <c r="G61" s="227"/>
      <c r="H61" s="117"/>
      <c r="I61" s="148"/>
      <c r="J61" s="149"/>
      <c r="K61" s="150"/>
      <c r="L61" s="219" t="str">
        <f>IF(I61="","",VLOOKUP(I61,Standardmaßnahmen!B:C,2,FALSE))</f>
        <v/>
      </c>
      <c r="M61" s="231"/>
      <c r="N61" s="151"/>
      <c r="O61" s="152"/>
      <c r="P61" s="153"/>
      <c r="Q61" s="153"/>
      <c r="R61" s="154"/>
      <c r="S61" s="156" t="str">
        <f>IF(I61="","",VLOOKUP(I61,Standardmaßnahmen!B$2:EN$250,143,FALSE))</f>
        <v/>
      </c>
      <c r="T61" s="155"/>
      <c r="U61" s="153"/>
      <c r="V61" s="152"/>
      <c r="W61" s="154"/>
      <c r="X61" s="156" t="str">
        <f>IF(I61="","",INDEX(Standardmaßnahmen!$1:$1,INDEX(Hilfsformeln!$A:$A,ROW(A57))))</f>
        <v/>
      </c>
      <c r="Y61" s="157" t="str">
        <f>IF(X61="","",VLOOKUP($X61,'Handlungsempfehlungen NAS'!$D$2:$E$126,2,FALSE))</f>
        <v/>
      </c>
      <c r="Z61" s="158" t="str">
        <f>IF(X61="","",VLOOKUP($X61,'Handlungsempfehlungen NAS'!$D$2:$F$126,3,FALSE))</f>
        <v/>
      </c>
      <c r="AA61" s="156" t="str">
        <f ca="1">IF(I61="","",INDEX('Handlungsempfehlungen NAS'!$A:$A,MATCH(INDIRECT("X"&amp;ROW()),'Handlungsempfehlungen NAS'!$D:$D,0)))</f>
        <v/>
      </c>
      <c r="AB61" s="158" t="str">
        <f ca="1">IF(I61="","",IF(I61="Standardmaßnahme","",INDEX('Handlungsempfehlungen NAS'!$C:$C,MATCH(INDIRECT("X"&amp;ROW()),'Handlungsempfehlungen NAS'!$D:$D,0))))</f>
        <v/>
      </c>
      <c r="AC61" s="159" t="str">
        <f>IF(I61="","",VLOOKUP(I61,Standardmaßnahmen!B:EO,144,FALSE))</f>
        <v/>
      </c>
    </row>
    <row r="62" spans="1:29" s="216" customFormat="1" ht="45" customHeight="1">
      <c r="A62" s="217" t="str">
        <f t="shared" si="2"/>
        <v/>
      </c>
      <c r="B62" s="218" t="str">
        <f t="shared" si="3"/>
        <v/>
      </c>
      <c r="C62" s="152"/>
      <c r="D62" s="152"/>
      <c r="E62" s="152"/>
      <c r="F62" s="152"/>
      <c r="G62" s="227"/>
      <c r="H62" s="117"/>
      <c r="I62" s="148"/>
      <c r="J62" s="149"/>
      <c r="K62" s="150"/>
      <c r="L62" s="219" t="str">
        <f>IF(I62="","",VLOOKUP(I62,Standardmaßnahmen!B:C,2,FALSE))</f>
        <v/>
      </c>
      <c r="M62" s="231"/>
      <c r="N62" s="151"/>
      <c r="O62" s="152"/>
      <c r="P62" s="153"/>
      <c r="Q62" s="153"/>
      <c r="R62" s="154"/>
      <c r="S62" s="156" t="str">
        <f>IF(I62="","",VLOOKUP(I62,Standardmaßnahmen!B$2:EN$250,143,FALSE))</f>
        <v/>
      </c>
      <c r="T62" s="155"/>
      <c r="U62" s="153"/>
      <c r="V62" s="152"/>
      <c r="W62" s="154"/>
      <c r="X62" s="156" t="str">
        <f>IF(I62="","",INDEX(Standardmaßnahmen!$1:$1,INDEX(Hilfsformeln!$A:$A,ROW(#REF!))))</f>
        <v/>
      </c>
      <c r="Y62" s="157" t="str">
        <f>IF(X62="","",VLOOKUP($X62,'Handlungsempfehlungen NAS'!$D$2:$E$126,2,FALSE))</f>
        <v/>
      </c>
      <c r="Z62" s="158" t="str">
        <f>IF(X62="","",VLOOKUP($X62,'Handlungsempfehlungen NAS'!$D$2:$F$126,3,FALSE))</f>
        <v/>
      </c>
      <c r="AA62" s="156" t="str">
        <f ca="1">IF(I62="","",INDEX('Handlungsempfehlungen NAS'!$A:$A,MATCH(INDIRECT("X"&amp;ROW()),'Handlungsempfehlungen NAS'!$D:$D,0)))</f>
        <v/>
      </c>
      <c r="AB62" s="158" t="str">
        <f ca="1">IF(I62="","",IF(I62="Standardmaßnahme","",INDEX('Handlungsempfehlungen NAS'!$C:$C,MATCH(INDIRECT("X"&amp;ROW()),'Handlungsempfehlungen NAS'!$D:$D,0))))</f>
        <v/>
      </c>
      <c r="AC62" s="159" t="str">
        <f>IF(I62="","",VLOOKUP(I62,Standardmaßnahmen!B:EO,144,FALSE))</f>
        <v/>
      </c>
    </row>
    <row r="63" spans="1:29" s="216" customFormat="1" ht="45" customHeight="1">
      <c r="A63" s="217" t="str">
        <f t="shared" si="2"/>
        <v/>
      </c>
      <c r="B63" s="218" t="str">
        <f t="shared" si="3"/>
        <v/>
      </c>
      <c r="C63" s="152"/>
      <c r="D63" s="152"/>
      <c r="E63" s="152"/>
      <c r="F63" s="152"/>
      <c r="G63" s="227"/>
      <c r="H63" s="117"/>
      <c r="I63" s="148"/>
      <c r="J63" s="149"/>
      <c r="K63" s="150"/>
      <c r="L63" s="219" t="str">
        <f>IF(I63="","",VLOOKUP(I63,Standardmaßnahmen!B:C,2,FALSE))</f>
        <v/>
      </c>
      <c r="M63" s="231"/>
      <c r="N63" s="151"/>
      <c r="O63" s="152"/>
      <c r="P63" s="153"/>
      <c r="Q63" s="153"/>
      <c r="R63" s="154"/>
      <c r="S63" s="156" t="str">
        <f>IF(I63="","",VLOOKUP(I63,Standardmaßnahmen!B$2:EN$250,143,FALSE))</f>
        <v/>
      </c>
      <c r="T63" s="155"/>
      <c r="U63" s="153"/>
      <c r="V63" s="152"/>
      <c r="W63" s="154"/>
      <c r="X63" s="156" t="str">
        <f>IF(I63="","",INDEX(Standardmaßnahmen!$1:$1,INDEX(Hilfsformeln!$A:$A,ROW(#REF!))))</f>
        <v/>
      </c>
      <c r="Y63" s="157" t="str">
        <f>IF(X63="","",VLOOKUP($X63,'Handlungsempfehlungen NAS'!$D$2:$E$126,2,FALSE))</f>
        <v/>
      </c>
      <c r="Z63" s="158" t="str">
        <f>IF(X63="","",VLOOKUP($X63,'Handlungsempfehlungen NAS'!$D$2:$F$126,3,FALSE))</f>
        <v/>
      </c>
      <c r="AA63" s="156" t="str">
        <f ca="1">IF(I63="","",INDEX('Handlungsempfehlungen NAS'!$A:$A,MATCH(INDIRECT("X"&amp;ROW()),'Handlungsempfehlungen NAS'!$D:$D,0)))</f>
        <v/>
      </c>
      <c r="AB63" s="158" t="str">
        <f ca="1">IF(I63="","",IF(I63="Standardmaßnahme","",INDEX('Handlungsempfehlungen NAS'!$C:$C,MATCH(INDIRECT("X"&amp;ROW()),'Handlungsempfehlungen NAS'!$D:$D,0))))</f>
        <v/>
      </c>
      <c r="AC63" s="159" t="str">
        <f>IF(I63="","",VLOOKUP(I63,Standardmaßnahmen!B:EO,144,FALSE))</f>
        <v/>
      </c>
    </row>
    <row r="64" spans="1:29" s="216" customFormat="1" ht="45" customHeight="1">
      <c r="A64" s="217" t="str">
        <f t="shared" si="2"/>
        <v/>
      </c>
      <c r="B64" s="218" t="str">
        <f t="shared" si="3"/>
        <v/>
      </c>
      <c r="C64" s="152"/>
      <c r="D64" s="152"/>
      <c r="E64" s="152"/>
      <c r="F64" s="152"/>
      <c r="G64" s="227"/>
      <c r="H64" s="117"/>
      <c r="I64" s="148"/>
      <c r="J64" s="149"/>
      <c r="K64" s="150"/>
      <c r="L64" s="219" t="str">
        <f>IF(I64="","",VLOOKUP(I64,Standardmaßnahmen!B:C,2,FALSE))</f>
        <v/>
      </c>
      <c r="M64" s="231"/>
      <c r="N64" s="151"/>
      <c r="O64" s="152"/>
      <c r="P64" s="153"/>
      <c r="Q64" s="153"/>
      <c r="R64" s="154"/>
      <c r="S64" s="156" t="str">
        <f>IF(I64="","",VLOOKUP(I64,Standardmaßnahmen!B$2:EN$250,143,FALSE))</f>
        <v/>
      </c>
      <c r="T64" s="155"/>
      <c r="U64" s="153"/>
      <c r="V64" s="152"/>
      <c r="W64" s="154"/>
      <c r="X64" s="156" t="str">
        <f>IF(I64="","",INDEX(Standardmaßnahmen!$1:$1,INDEX(Hilfsformeln!$A:$A,ROW(#REF!))))</f>
        <v/>
      </c>
      <c r="Y64" s="157" t="str">
        <f>IF(X64="","",VLOOKUP($X64,'Handlungsempfehlungen NAS'!$D$2:$E$126,2,FALSE))</f>
        <v/>
      </c>
      <c r="Z64" s="158" t="str">
        <f>IF(X64="","",VLOOKUP($X64,'Handlungsempfehlungen NAS'!$D$2:$F$126,3,FALSE))</f>
        <v/>
      </c>
      <c r="AA64" s="156" t="str">
        <f ca="1">IF(I64="","",INDEX('Handlungsempfehlungen NAS'!$A:$A,MATCH(INDIRECT("X"&amp;ROW()),'Handlungsempfehlungen NAS'!$D:$D,0)))</f>
        <v/>
      </c>
      <c r="AB64" s="158" t="str">
        <f ca="1">IF(I64="","",IF(I64="Standardmaßnahme","",INDEX('Handlungsempfehlungen NAS'!$C:$C,MATCH(INDIRECT("X"&amp;ROW()),'Handlungsempfehlungen NAS'!$D:$D,0))))</f>
        <v/>
      </c>
      <c r="AC64" s="159" t="str">
        <f>IF(I64="","",VLOOKUP(I64,Standardmaßnahmen!B:EO,144,FALSE))</f>
        <v/>
      </c>
    </row>
    <row r="65" spans="1:29" s="216" customFormat="1" ht="45" customHeight="1">
      <c r="A65" s="217" t="str">
        <f t="shared" si="2"/>
        <v/>
      </c>
      <c r="B65" s="218" t="str">
        <f t="shared" si="3"/>
        <v/>
      </c>
      <c r="C65" s="152"/>
      <c r="D65" s="152"/>
      <c r="E65" s="152"/>
      <c r="F65" s="152"/>
      <c r="G65" s="227"/>
      <c r="H65" s="117"/>
      <c r="I65" s="148"/>
      <c r="J65" s="149"/>
      <c r="K65" s="150"/>
      <c r="L65" s="219" t="str">
        <f>IF(I65="","",VLOOKUP(I65,Standardmaßnahmen!B:C,2,FALSE))</f>
        <v/>
      </c>
      <c r="M65" s="231"/>
      <c r="N65" s="151"/>
      <c r="O65" s="152"/>
      <c r="P65" s="153"/>
      <c r="Q65" s="153"/>
      <c r="R65" s="154"/>
      <c r="S65" s="156" t="str">
        <f>IF(I65="","",VLOOKUP(I65,Standardmaßnahmen!B$2:EN$250,143,FALSE))</f>
        <v/>
      </c>
      <c r="T65" s="155"/>
      <c r="U65" s="153"/>
      <c r="V65" s="152"/>
      <c r="W65" s="154"/>
      <c r="X65" s="156" t="str">
        <f>IF(I65="","",INDEX(Standardmaßnahmen!$1:$1,INDEX(Hilfsformeln!$A:$A,ROW(#REF!))))</f>
        <v/>
      </c>
      <c r="Y65" s="157" t="str">
        <f>IF(X65="","",VLOOKUP($X65,'Handlungsempfehlungen NAS'!$D$2:$E$126,2,FALSE))</f>
        <v/>
      </c>
      <c r="Z65" s="158" t="str">
        <f>IF(X65="","",VLOOKUP($X65,'Handlungsempfehlungen NAS'!$D$2:$F$126,3,FALSE))</f>
        <v/>
      </c>
      <c r="AA65" s="156" t="str">
        <f ca="1">IF(I65="","",INDEX('Handlungsempfehlungen NAS'!$A:$A,MATCH(INDIRECT("X"&amp;ROW()),'Handlungsempfehlungen NAS'!$D:$D,0)))</f>
        <v/>
      </c>
      <c r="AB65" s="158" t="str">
        <f ca="1">IF(I65="","",IF(I65="Standardmaßnahme","",INDEX('Handlungsempfehlungen NAS'!$C:$C,MATCH(INDIRECT("X"&amp;ROW()),'Handlungsempfehlungen NAS'!$D:$D,0))))</f>
        <v/>
      </c>
      <c r="AC65" s="159" t="str">
        <f>IF(I65="","",VLOOKUP(I65,Standardmaßnahmen!B:EO,144,FALSE))</f>
        <v/>
      </c>
    </row>
    <row r="66" spans="1:29" s="216" customFormat="1" ht="45" customHeight="1">
      <c r="A66" s="217" t="str">
        <f t="shared" si="2"/>
        <v/>
      </c>
      <c r="B66" s="218" t="str">
        <f t="shared" si="3"/>
        <v/>
      </c>
      <c r="C66" s="152"/>
      <c r="D66" s="152"/>
      <c r="E66" s="152"/>
      <c r="F66" s="152"/>
      <c r="G66" s="227"/>
      <c r="H66" s="117"/>
      <c r="I66" s="148"/>
      <c r="J66" s="149"/>
      <c r="K66" s="150"/>
      <c r="L66" s="219" t="str">
        <f>IF(I66="","",VLOOKUP(I66,Standardmaßnahmen!B:C,2,FALSE))</f>
        <v/>
      </c>
      <c r="M66" s="231"/>
      <c r="N66" s="151"/>
      <c r="O66" s="152"/>
      <c r="P66" s="153"/>
      <c r="Q66" s="153"/>
      <c r="R66" s="154"/>
      <c r="S66" s="156" t="str">
        <f>IF(I66="","",VLOOKUP(I66,Standardmaßnahmen!B$2:EN$250,143,FALSE))</f>
        <v/>
      </c>
      <c r="T66" s="155"/>
      <c r="U66" s="153"/>
      <c r="V66" s="152"/>
      <c r="W66" s="154"/>
      <c r="X66" s="156" t="str">
        <f>IF(I66="","",INDEX(Standardmaßnahmen!$1:$1,INDEX(Hilfsformeln!$A:$A,ROW(A62))))</f>
        <v/>
      </c>
      <c r="Y66" s="157" t="str">
        <f>IF(X66="","",VLOOKUP($X66,'Handlungsempfehlungen NAS'!$D$2:$E$126,2,FALSE))</f>
        <v/>
      </c>
      <c r="Z66" s="158" t="str">
        <f>IF(X66="","",VLOOKUP($X66,'Handlungsempfehlungen NAS'!$D$2:$F$126,3,FALSE))</f>
        <v/>
      </c>
      <c r="AA66" s="156" t="str">
        <f ca="1">IF(I66="","",INDEX('Handlungsempfehlungen NAS'!$A:$A,MATCH(INDIRECT("X"&amp;ROW()),'Handlungsempfehlungen NAS'!$D:$D,0)))</f>
        <v/>
      </c>
      <c r="AB66" s="158" t="str">
        <f ca="1">IF(I66="","",IF(I66="Standardmaßnahme","",INDEX('Handlungsempfehlungen NAS'!$C:$C,MATCH(INDIRECT("X"&amp;ROW()),'Handlungsempfehlungen NAS'!$D:$D,0))))</f>
        <v/>
      </c>
      <c r="AC66" s="159" t="str">
        <f>IF(I66="","",VLOOKUP(I66,Standardmaßnahmen!B:EO,144,FALSE))</f>
        <v/>
      </c>
    </row>
    <row r="67" spans="1:29" s="216" customFormat="1" ht="45" customHeight="1">
      <c r="A67" s="217" t="str">
        <f t="shared" si="2"/>
        <v/>
      </c>
      <c r="B67" s="218" t="str">
        <f t="shared" si="3"/>
        <v/>
      </c>
      <c r="C67" s="152"/>
      <c r="D67" s="152"/>
      <c r="E67" s="152"/>
      <c r="F67" s="152"/>
      <c r="G67" s="227"/>
      <c r="H67" s="117"/>
      <c r="I67" s="148"/>
      <c r="J67" s="149"/>
      <c r="K67" s="150"/>
      <c r="L67" s="219" t="str">
        <f>IF(I67="","",VLOOKUP(I67,Standardmaßnahmen!B:C,2,FALSE))</f>
        <v/>
      </c>
      <c r="M67" s="231"/>
      <c r="N67" s="151"/>
      <c r="O67" s="152"/>
      <c r="P67" s="153"/>
      <c r="Q67" s="153"/>
      <c r="R67" s="154"/>
      <c r="S67" s="156" t="str">
        <f>IF(I67="","",VLOOKUP(I67,Standardmaßnahmen!B$2:EN$250,143,FALSE))</f>
        <v/>
      </c>
      <c r="T67" s="155"/>
      <c r="U67" s="153"/>
      <c r="V67" s="152"/>
      <c r="W67" s="154"/>
      <c r="X67" s="156" t="str">
        <f>IF(I67="","",INDEX(Standardmaßnahmen!$1:$1,INDEX(Hilfsformeln!$A:$A,ROW(#REF!))))</f>
        <v/>
      </c>
      <c r="Y67" s="157" t="str">
        <f>IF(X67="","",VLOOKUP($X67,'Handlungsempfehlungen NAS'!$D$2:$E$126,2,FALSE))</f>
        <v/>
      </c>
      <c r="Z67" s="158" t="str">
        <f>IF(X67="","",VLOOKUP($X67,'Handlungsempfehlungen NAS'!$D$2:$F$126,3,FALSE))</f>
        <v/>
      </c>
      <c r="AA67" s="156" t="str">
        <f ca="1">IF(I67="","",INDEX('Handlungsempfehlungen NAS'!$A:$A,MATCH(INDIRECT("X"&amp;ROW()),'Handlungsempfehlungen NAS'!$D:$D,0)))</f>
        <v/>
      </c>
      <c r="AB67" s="158" t="str">
        <f ca="1">IF(I67="","",IF(I67="Standardmaßnahme","",INDEX('Handlungsempfehlungen NAS'!$C:$C,MATCH(INDIRECT("X"&amp;ROW()),'Handlungsempfehlungen NAS'!$D:$D,0))))</f>
        <v/>
      </c>
      <c r="AC67" s="159" t="str">
        <f>IF(I67="","",VLOOKUP(I67,Standardmaßnahmen!B:EO,144,FALSE))</f>
        <v/>
      </c>
    </row>
    <row r="68" spans="1:29" s="216" customFormat="1" ht="45" customHeight="1">
      <c r="A68" s="217" t="str">
        <f t="shared" si="2"/>
        <v/>
      </c>
      <c r="B68" s="218" t="str">
        <f t="shared" si="3"/>
        <v/>
      </c>
      <c r="C68" s="152"/>
      <c r="D68" s="152"/>
      <c r="E68" s="152"/>
      <c r="F68" s="152"/>
      <c r="G68" s="227"/>
      <c r="H68" s="117"/>
      <c r="I68" s="148"/>
      <c r="J68" s="149"/>
      <c r="K68" s="150"/>
      <c r="L68" s="219" t="str">
        <f>IF(I68="","",VLOOKUP(I68,Standardmaßnahmen!B:C,2,FALSE))</f>
        <v/>
      </c>
      <c r="M68" s="231"/>
      <c r="N68" s="151"/>
      <c r="O68" s="152"/>
      <c r="P68" s="153"/>
      <c r="Q68" s="153"/>
      <c r="R68" s="154"/>
      <c r="S68" s="156" t="str">
        <f>IF(I68="","",VLOOKUP(I68,Standardmaßnahmen!B$2:EN$250,143,FALSE))</f>
        <v/>
      </c>
      <c r="T68" s="155"/>
      <c r="U68" s="153"/>
      <c r="V68" s="152"/>
      <c r="W68" s="154"/>
      <c r="X68" s="156" t="str">
        <f>IF(I68="","",INDEX(Standardmaßnahmen!$1:$1,INDEX(Hilfsformeln!$A:$A,ROW(#REF!))))</f>
        <v/>
      </c>
      <c r="Y68" s="157" t="str">
        <f>IF(X68="","",VLOOKUP($X68,'Handlungsempfehlungen NAS'!$D$2:$E$126,2,FALSE))</f>
        <v/>
      </c>
      <c r="Z68" s="158" t="str">
        <f>IF(X68="","",VLOOKUP($X68,'Handlungsempfehlungen NAS'!$D$2:$F$126,3,FALSE))</f>
        <v/>
      </c>
      <c r="AA68" s="156" t="str">
        <f ca="1">IF(I68="","",INDEX('Handlungsempfehlungen NAS'!$A:$A,MATCH(INDIRECT("X"&amp;ROW()),'Handlungsempfehlungen NAS'!$D:$D,0)))</f>
        <v/>
      </c>
      <c r="AB68" s="158" t="str">
        <f ca="1">IF(I68="","",IF(I68="Standardmaßnahme","",INDEX('Handlungsempfehlungen NAS'!$C:$C,MATCH(INDIRECT("X"&amp;ROW()),'Handlungsempfehlungen NAS'!$D:$D,0))))</f>
        <v/>
      </c>
      <c r="AC68" s="159" t="str">
        <f>IF(I68="","",VLOOKUP(I68,Standardmaßnahmen!B:EO,144,FALSE))</f>
        <v/>
      </c>
    </row>
    <row r="69" spans="1:29" s="216" customFormat="1" ht="45" customHeight="1">
      <c r="A69" s="217" t="str">
        <f t="shared" si="2"/>
        <v/>
      </c>
      <c r="B69" s="218" t="str">
        <f t="shared" si="3"/>
        <v/>
      </c>
      <c r="C69" s="152"/>
      <c r="D69" s="152"/>
      <c r="E69" s="152"/>
      <c r="F69" s="152"/>
      <c r="G69" s="227"/>
      <c r="H69" s="117"/>
      <c r="I69" s="148"/>
      <c r="J69" s="149"/>
      <c r="K69" s="150"/>
      <c r="L69" s="219" t="str">
        <f>IF(I69="","",VLOOKUP(I69,Standardmaßnahmen!B:C,2,FALSE))</f>
        <v/>
      </c>
      <c r="M69" s="231"/>
      <c r="N69" s="151"/>
      <c r="O69" s="152"/>
      <c r="P69" s="153"/>
      <c r="Q69" s="153"/>
      <c r="R69" s="154"/>
      <c r="S69" s="156" t="str">
        <f>IF(I69="","",VLOOKUP(I69,Standardmaßnahmen!B$2:EN$250,143,FALSE))</f>
        <v/>
      </c>
      <c r="T69" s="155"/>
      <c r="U69" s="153"/>
      <c r="V69" s="152"/>
      <c r="W69" s="154"/>
      <c r="X69" s="156" t="str">
        <f>IF(I69="","",INDEX(Standardmaßnahmen!$1:$1,INDEX(Hilfsformeln!$A:$A,ROW(#REF!))))</f>
        <v/>
      </c>
      <c r="Y69" s="157" t="str">
        <f>IF(X69="","",VLOOKUP($X69,'Handlungsempfehlungen NAS'!$D$2:$E$126,2,FALSE))</f>
        <v/>
      </c>
      <c r="Z69" s="158" t="str">
        <f>IF(X69="","",VLOOKUP($X69,'Handlungsempfehlungen NAS'!$D$2:$F$126,3,FALSE))</f>
        <v/>
      </c>
      <c r="AA69" s="156" t="str">
        <f ca="1">IF(I69="","",INDEX('Handlungsempfehlungen NAS'!$A:$A,MATCH(INDIRECT("X"&amp;ROW()),'Handlungsempfehlungen NAS'!$D:$D,0)))</f>
        <v/>
      </c>
      <c r="AB69" s="158" t="str">
        <f ca="1">IF(I69="","",IF(I69="Standardmaßnahme","",INDEX('Handlungsempfehlungen NAS'!$C:$C,MATCH(INDIRECT("X"&amp;ROW()),'Handlungsempfehlungen NAS'!$D:$D,0))))</f>
        <v/>
      </c>
      <c r="AC69" s="159" t="str">
        <f>IF(I69="","",VLOOKUP(I69,Standardmaßnahmen!B:EO,144,FALSE))</f>
        <v/>
      </c>
    </row>
    <row r="70" spans="1:29" s="216" customFormat="1" ht="45" customHeight="1">
      <c r="A70" s="217" t="str">
        <f t="shared" si="2"/>
        <v/>
      </c>
      <c r="B70" s="218" t="str">
        <f t="shared" si="3"/>
        <v/>
      </c>
      <c r="C70" s="152"/>
      <c r="D70" s="152"/>
      <c r="E70" s="152"/>
      <c r="F70" s="152"/>
      <c r="G70" s="227"/>
      <c r="H70" s="117"/>
      <c r="I70" s="148"/>
      <c r="J70" s="149"/>
      <c r="K70" s="150"/>
      <c r="L70" s="219" t="str">
        <f>IF(I70="","",VLOOKUP(I70,Standardmaßnahmen!B:C,2,FALSE))</f>
        <v/>
      </c>
      <c r="M70" s="231"/>
      <c r="N70" s="151"/>
      <c r="O70" s="152"/>
      <c r="P70" s="153"/>
      <c r="Q70" s="153"/>
      <c r="R70" s="154"/>
      <c r="S70" s="156" t="str">
        <f>IF(I70="","",VLOOKUP(I70,Standardmaßnahmen!B$2:EN$250,143,FALSE))</f>
        <v/>
      </c>
      <c r="T70" s="155"/>
      <c r="U70" s="153"/>
      <c r="V70" s="152"/>
      <c r="W70" s="154"/>
      <c r="X70" s="156" t="str">
        <f>IF(I70="","",INDEX(Standardmaßnahmen!$1:$1,INDEX(Hilfsformeln!$A:$A,ROW(#REF!))))</f>
        <v/>
      </c>
      <c r="Y70" s="157" t="str">
        <f>IF(X70="","",VLOOKUP($X70,'Handlungsempfehlungen NAS'!$D$2:$E$126,2,FALSE))</f>
        <v/>
      </c>
      <c r="Z70" s="158" t="str">
        <f>IF(X70="","",VLOOKUP($X70,'Handlungsempfehlungen NAS'!$D$2:$F$126,3,FALSE))</f>
        <v/>
      </c>
      <c r="AA70" s="156" t="str">
        <f ca="1">IF(I70="","",INDEX('Handlungsempfehlungen NAS'!$A:$A,MATCH(INDIRECT("X"&amp;ROW()),'Handlungsempfehlungen NAS'!$D:$D,0)))</f>
        <v/>
      </c>
      <c r="AB70" s="158" t="str">
        <f ca="1">IF(I70="","",IF(I70="Standardmaßnahme","",INDEX('Handlungsempfehlungen NAS'!$C:$C,MATCH(INDIRECT("X"&amp;ROW()),'Handlungsempfehlungen NAS'!$D:$D,0))))</f>
        <v/>
      </c>
      <c r="AC70" s="159" t="str">
        <f>IF(I70="","",VLOOKUP(I70,Standardmaßnahmen!B:EO,144,FALSE))</f>
        <v/>
      </c>
    </row>
    <row r="71" spans="1:29" s="216" customFormat="1" ht="45" customHeight="1">
      <c r="A71" s="217" t="str">
        <f t="shared" ref="A71:A76" si="4">IF($E$1="","",$E$1)</f>
        <v/>
      </c>
      <c r="B71" s="218" t="str">
        <f t="shared" ref="B71:B76" si="5">IF($E$2="","",$E$2)</f>
        <v/>
      </c>
      <c r="C71" s="152"/>
      <c r="D71" s="152"/>
      <c r="E71" s="152"/>
      <c r="F71" s="152"/>
      <c r="G71" s="227"/>
      <c r="H71" s="117"/>
      <c r="I71" s="148"/>
      <c r="J71" s="149"/>
      <c r="K71" s="150"/>
      <c r="L71" s="219" t="str">
        <f>IF(I71="","",VLOOKUP(I71,Standardmaßnahmen!B:C,2,FALSE))</f>
        <v/>
      </c>
      <c r="M71" s="231"/>
      <c r="N71" s="151"/>
      <c r="O71" s="152"/>
      <c r="P71" s="153"/>
      <c r="Q71" s="153"/>
      <c r="R71" s="154"/>
      <c r="S71" s="156" t="str">
        <f>IF(I71="","",VLOOKUP(I71,Standardmaßnahmen!B$2:EN$250,143,FALSE))</f>
        <v/>
      </c>
      <c r="T71" s="155"/>
      <c r="U71" s="153"/>
      <c r="V71" s="152"/>
      <c r="W71" s="154"/>
      <c r="X71" s="156" t="str">
        <f>IF(I71="","",INDEX(Standardmaßnahmen!$1:$1,INDEX(Hilfsformeln!$A:$A,ROW(A67))))</f>
        <v/>
      </c>
      <c r="Y71" s="157" t="str">
        <f>IF(X71="","",VLOOKUP($X71,'Handlungsempfehlungen NAS'!$D$2:$E$126,2,FALSE))</f>
        <v/>
      </c>
      <c r="Z71" s="158" t="str">
        <f>IF(X71="","",VLOOKUP($X71,'Handlungsempfehlungen NAS'!$D$2:$F$126,3,FALSE))</f>
        <v/>
      </c>
      <c r="AA71" s="156" t="str">
        <f ca="1">IF(I71="","",INDEX('Handlungsempfehlungen NAS'!$A:$A,MATCH(INDIRECT("X"&amp;ROW()),'Handlungsempfehlungen NAS'!$D:$D,0)))</f>
        <v/>
      </c>
      <c r="AB71" s="158" t="str">
        <f ca="1">IF(I71="","",IF(I71="Standardmaßnahme","",INDEX('Handlungsempfehlungen NAS'!$C:$C,MATCH(INDIRECT("X"&amp;ROW()),'Handlungsempfehlungen NAS'!$D:$D,0))))</f>
        <v/>
      </c>
      <c r="AC71" s="159" t="str">
        <f>IF(I71="","",VLOOKUP(I71,Standardmaßnahmen!B:EO,144,FALSE))</f>
        <v/>
      </c>
    </row>
    <row r="72" spans="1:29" s="216" customFormat="1" ht="45" customHeight="1">
      <c r="A72" s="217" t="str">
        <f t="shared" si="4"/>
        <v/>
      </c>
      <c r="B72" s="218" t="str">
        <f t="shared" si="5"/>
        <v/>
      </c>
      <c r="C72" s="152"/>
      <c r="D72" s="152"/>
      <c r="E72" s="152"/>
      <c r="F72" s="152"/>
      <c r="G72" s="227"/>
      <c r="H72" s="117"/>
      <c r="I72" s="148"/>
      <c r="J72" s="149"/>
      <c r="K72" s="150"/>
      <c r="L72" s="219" t="str">
        <f>IF(I72="","",VLOOKUP(I72,Standardmaßnahmen!B:C,2,FALSE))</f>
        <v/>
      </c>
      <c r="M72" s="231"/>
      <c r="N72" s="151"/>
      <c r="O72" s="152"/>
      <c r="P72" s="153"/>
      <c r="Q72" s="153"/>
      <c r="R72" s="154"/>
      <c r="S72" s="156" t="str">
        <f>IF(I72="","",VLOOKUP(I72,Standardmaßnahmen!B$2:EN$250,143,FALSE))</f>
        <v/>
      </c>
      <c r="T72" s="155"/>
      <c r="U72" s="153"/>
      <c r="V72" s="152"/>
      <c r="W72" s="154"/>
      <c r="X72" s="156" t="str">
        <f>IF(I72="","",INDEX(Standardmaßnahmen!$1:$1,INDEX(Hilfsformeln!$A:$A,ROW(#REF!))))</f>
        <v/>
      </c>
      <c r="Y72" s="157" t="str">
        <f>IF(X72="","",VLOOKUP($X72,'Handlungsempfehlungen NAS'!$D$2:$E$126,2,FALSE))</f>
        <v/>
      </c>
      <c r="Z72" s="158" t="str">
        <f>IF(X72="","",VLOOKUP($X72,'Handlungsempfehlungen NAS'!$D$2:$F$126,3,FALSE))</f>
        <v/>
      </c>
      <c r="AA72" s="156" t="str">
        <f ca="1">IF(I72="","",INDEX('Handlungsempfehlungen NAS'!$A:$A,MATCH(INDIRECT("X"&amp;ROW()),'Handlungsempfehlungen NAS'!$D:$D,0)))</f>
        <v/>
      </c>
      <c r="AB72" s="158" t="str">
        <f ca="1">IF(I72="","",IF(I72="Standardmaßnahme","",INDEX('Handlungsempfehlungen NAS'!$C:$C,MATCH(INDIRECT("X"&amp;ROW()),'Handlungsempfehlungen NAS'!$D:$D,0))))</f>
        <v/>
      </c>
      <c r="AC72" s="159" t="str">
        <f>IF(I72="","",VLOOKUP(I72,Standardmaßnahmen!B:EO,144,FALSE))</f>
        <v/>
      </c>
    </row>
    <row r="73" spans="1:29" s="216" customFormat="1" ht="45" customHeight="1">
      <c r="A73" s="217" t="str">
        <f t="shared" si="4"/>
        <v/>
      </c>
      <c r="B73" s="218" t="str">
        <f t="shared" si="5"/>
        <v/>
      </c>
      <c r="C73" s="152"/>
      <c r="D73" s="152"/>
      <c r="E73" s="152"/>
      <c r="F73" s="152"/>
      <c r="G73" s="227"/>
      <c r="H73" s="117"/>
      <c r="I73" s="148"/>
      <c r="J73" s="149"/>
      <c r="K73" s="150"/>
      <c r="L73" s="219" t="str">
        <f>IF(I73="","",VLOOKUP(I73,Standardmaßnahmen!B:C,2,FALSE))</f>
        <v/>
      </c>
      <c r="M73" s="231"/>
      <c r="N73" s="151"/>
      <c r="O73" s="152"/>
      <c r="P73" s="153"/>
      <c r="Q73" s="153"/>
      <c r="R73" s="154"/>
      <c r="S73" s="156" t="str">
        <f>IF(I73="","",VLOOKUP(I73,Standardmaßnahmen!B$2:EN$250,143,FALSE))</f>
        <v/>
      </c>
      <c r="T73" s="155"/>
      <c r="U73" s="153"/>
      <c r="V73" s="152"/>
      <c r="W73" s="154"/>
      <c r="X73" s="156" t="str">
        <f>IF(I73="","",INDEX(Standardmaßnahmen!$1:$1,INDEX(Hilfsformeln!$A:$A,ROW(#REF!))))</f>
        <v/>
      </c>
      <c r="Y73" s="157" t="str">
        <f>IF(X73="","",VLOOKUP($X73,'Handlungsempfehlungen NAS'!$D$2:$E$126,2,FALSE))</f>
        <v/>
      </c>
      <c r="Z73" s="158" t="str">
        <f>IF(X73="","",VLOOKUP($X73,'Handlungsempfehlungen NAS'!$D$2:$F$126,3,FALSE))</f>
        <v/>
      </c>
      <c r="AA73" s="156" t="str">
        <f ca="1">IF(I73="","",INDEX('Handlungsempfehlungen NAS'!$A:$A,MATCH(INDIRECT("X"&amp;ROW()),'Handlungsempfehlungen NAS'!$D:$D,0)))</f>
        <v/>
      </c>
      <c r="AB73" s="158" t="str">
        <f ca="1">IF(I73="","",IF(I73="Standardmaßnahme","",INDEX('Handlungsempfehlungen NAS'!$C:$C,MATCH(INDIRECT("X"&amp;ROW()),'Handlungsempfehlungen NAS'!$D:$D,0))))</f>
        <v/>
      </c>
      <c r="AC73" s="159" t="str">
        <f>IF(I73="","",VLOOKUP(I73,Standardmaßnahmen!B:EO,144,FALSE))</f>
        <v/>
      </c>
    </row>
    <row r="74" spans="1:29" s="216" customFormat="1" ht="45" customHeight="1">
      <c r="A74" s="217" t="str">
        <f t="shared" si="4"/>
        <v/>
      </c>
      <c r="B74" s="218" t="str">
        <f t="shared" si="5"/>
        <v/>
      </c>
      <c r="C74" s="152"/>
      <c r="D74" s="152"/>
      <c r="E74" s="152"/>
      <c r="F74" s="152"/>
      <c r="G74" s="227"/>
      <c r="H74" s="117"/>
      <c r="I74" s="148"/>
      <c r="J74" s="149"/>
      <c r="K74" s="150"/>
      <c r="L74" s="219" t="str">
        <f>IF(I74="","",VLOOKUP(I74,Standardmaßnahmen!B:C,2,FALSE))</f>
        <v/>
      </c>
      <c r="M74" s="231"/>
      <c r="N74" s="151"/>
      <c r="O74" s="152"/>
      <c r="P74" s="153"/>
      <c r="Q74" s="153"/>
      <c r="R74" s="154"/>
      <c r="S74" s="156" t="str">
        <f>IF(I74="","",VLOOKUP(I74,Standardmaßnahmen!B$2:EN$250,143,FALSE))</f>
        <v/>
      </c>
      <c r="T74" s="155"/>
      <c r="U74" s="153"/>
      <c r="V74" s="152"/>
      <c r="W74" s="154"/>
      <c r="X74" s="156" t="str">
        <f>IF(I74="","",INDEX(Standardmaßnahmen!$1:$1,INDEX(Hilfsformeln!$A:$A,ROW(#REF!))))</f>
        <v/>
      </c>
      <c r="Y74" s="157" t="str">
        <f>IF(X74="","",VLOOKUP($X74,'Handlungsempfehlungen NAS'!$D$2:$E$126,2,FALSE))</f>
        <v/>
      </c>
      <c r="Z74" s="158" t="str">
        <f>IF(X74="","",VLOOKUP($X74,'Handlungsempfehlungen NAS'!$D$2:$F$126,3,FALSE))</f>
        <v/>
      </c>
      <c r="AA74" s="156" t="str">
        <f ca="1">IF(I74="","",INDEX('Handlungsempfehlungen NAS'!$A:$A,MATCH(INDIRECT("X"&amp;ROW()),'Handlungsempfehlungen NAS'!$D:$D,0)))</f>
        <v/>
      </c>
      <c r="AB74" s="158" t="str">
        <f ca="1">IF(I74="","",IF(I74="Standardmaßnahme","",INDEX('Handlungsempfehlungen NAS'!$C:$C,MATCH(INDIRECT("X"&amp;ROW()),'Handlungsempfehlungen NAS'!$D:$D,0))))</f>
        <v/>
      </c>
      <c r="AC74" s="159" t="str">
        <f>IF(I74="","",VLOOKUP(I74,Standardmaßnahmen!B:EO,144,FALSE))</f>
        <v/>
      </c>
    </row>
    <row r="75" spans="1:29" s="216" customFormat="1" ht="45" customHeight="1">
      <c r="A75" s="217" t="str">
        <f t="shared" si="4"/>
        <v/>
      </c>
      <c r="B75" s="218" t="str">
        <f t="shared" si="5"/>
        <v/>
      </c>
      <c r="C75" s="152"/>
      <c r="D75" s="152"/>
      <c r="E75" s="152"/>
      <c r="F75" s="152"/>
      <c r="G75" s="227"/>
      <c r="H75" s="117"/>
      <c r="I75" s="148"/>
      <c r="J75" s="149"/>
      <c r="K75" s="150"/>
      <c r="L75" s="219" t="str">
        <f>IF(I75="","",VLOOKUP(I75,Standardmaßnahmen!B:C,2,FALSE))</f>
        <v/>
      </c>
      <c r="M75" s="231"/>
      <c r="N75" s="151"/>
      <c r="O75" s="152"/>
      <c r="P75" s="153"/>
      <c r="Q75" s="153"/>
      <c r="R75" s="154"/>
      <c r="S75" s="156" t="str">
        <f>IF(I75="","",VLOOKUP(I75,Standardmaßnahmen!B$2:EN$250,143,FALSE))</f>
        <v/>
      </c>
      <c r="T75" s="155"/>
      <c r="U75" s="153"/>
      <c r="V75" s="152"/>
      <c r="W75" s="154"/>
      <c r="X75" s="156" t="str">
        <f>IF(I75="","",INDEX(Standardmaßnahmen!$1:$1,INDEX(Hilfsformeln!$A:$A,ROW(#REF!))))</f>
        <v/>
      </c>
      <c r="Y75" s="157" t="str">
        <f>IF(X75="","",VLOOKUP($X75,'Handlungsempfehlungen NAS'!$D$2:$E$126,2,FALSE))</f>
        <v/>
      </c>
      <c r="Z75" s="158" t="str">
        <f>IF(X75="","",VLOOKUP($X75,'Handlungsempfehlungen NAS'!$D$2:$F$126,3,FALSE))</f>
        <v/>
      </c>
      <c r="AA75" s="156" t="str">
        <f ca="1">IF(I75="","",INDEX('Handlungsempfehlungen NAS'!$A:$A,MATCH(INDIRECT("X"&amp;ROW()),'Handlungsempfehlungen NAS'!$D:$D,0)))</f>
        <v/>
      </c>
      <c r="AB75" s="158" t="str">
        <f ca="1">IF(I75="","",IF(I75="Standardmaßnahme","",INDEX('Handlungsempfehlungen NAS'!$C:$C,MATCH(INDIRECT("X"&amp;ROW()),'Handlungsempfehlungen NAS'!$D:$D,0))))</f>
        <v/>
      </c>
      <c r="AC75" s="159" t="str">
        <f>IF(I75="","",VLOOKUP(I75,Standardmaßnahmen!B:EO,144,FALSE))</f>
        <v/>
      </c>
    </row>
    <row r="76" spans="1:29" s="216" customFormat="1" ht="45" customHeight="1" thickBot="1">
      <c r="A76" s="220" t="str">
        <f t="shared" si="4"/>
        <v/>
      </c>
      <c r="B76" s="221" t="str">
        <f t="shared" si="5"/>
        <v/>
      </c>
      <c r="C76" s="163"/>
      <c r="D76" s="163"/>
      <c r="E76" s="163"/>
      <c r="F76" s="163"/>
      <c r="G76" s="229"/>
      <c r="H76" s="118"/>
      <c r="I76" s="161"/>
      <c r="J76" s="149"/>
      <c r="K76" s="150"/>
      <c r="L76" s="222" t="str">
        <f>IF(I76="","",VLOOKUP(I76,Standardmaßnahmen!B:C,2,FALSE))</f>
        <v/>
      </c>
      <c r="M76" s="232"/>
      <c r="N76" s="162"/>
      <c r="O76" s="163"/>
      <c r="P76" s="164"/>
      <c r="Q76" s="164"/>
      <c r="R76" s="165"/>
      <c r="S76" s="167" t="str">
        <f>IF(I76="","",VLOOKUP(I76,Standardmaßnahmen!B$2:EN$250,143,FALSE))</f>
        <v/>
      </c>
      <c r="T76" s="166"/>
      <c r="U76" s="164"/>
      <c r="V76" s="163"/>
      <c r="W76" s="165"/>
      <c r="X76" s="167" t="str">
        <f>IF(I76="","",INDEX(Standardmaßnahmen!$1:$1,INDEX(Hilfsformeln!$A:$A,ROW(A72))))</f>
        <v/>
      </c>
      <c r="Y76" s="168" t="str">
        <f>IF(X76="","",VLOOKUP($X76,'Handlungsempfehlungen NAS'!$D$2:$E$126,2,FALSE))</f>
        <v/>
      </c>
      <c r="Z76" s="169" t="str">
        <f>IF(X76="","",VLOOKUP($X76,'Handlungsempfehlungen NAS'!$D$2:$F$126,3,FALSE))</f>
        <v/>
      </c>
      <c r="AA76" s="167" t="str">
        <f ca="1">IF(I76="","",INDEX('Handlungsempfehlungen NAS'!$A:$A,MATCH(INDIRECT("X"&amp;ROW()),'Handlungsempfehlungen NAS'!$D:$D,0)))</f>
        <v/>
      </c>
      <c r="AB76" s="169" t="str">
        <f ca="1">IF(I76="","",IF(I76="Standardmaßnahme","",INDEX('Handlungsempfehlungen NAS'!$C:$C,MATCH(INDIRECT("X"&amp;ROW()),'Handlungsempfehlungen NAS'!$D:$D,0))))</f>
        <v/>
      </c>
      <c r="AC76" s="170" t="str">
        <f>IF(I76="","",VLOOKUP(I76,Standardmaßnahmen!B:EO,144,FALSE))</f>
        <v/>
      </c>
    </row>
  </sheetData>
  <sheetProtection sheet="1" objects="1" scenarios="1"/>
  <mergeCells count="4">
    <mergeCell ref="N5:R5"/>
    <mergeCell ref="S5:W5"/>
    <mergeCell ref="AA5:AB5"/>
    <mergeCell ref="X5:Z5"/>
  </mergeCells>
  <conditionalFormatting sqref="L1:L4 X4:AC4 L7:L1048576">
    <cfRule type="cellIs" dxfId="31" priority="14" operator="equal">
      <formula>"blau/grün"</formula>
    </cfRule>
    <cfRule type="cellIs" dxfId="30" priority="15" operator="equal">
      <formula>"grau"</formula>
    </cfRule>
    <cfRule type="cellIs" dxfId="29" priority="16" operator="equal">
      <formula>"grün"</formula>
    </cfRule>
    <cfRule type="cellIs" dxfId="28" priority="17" operator="equal">
      <formula>"blau"</formula>
    </cfRule>
    <cfRule type="cellIs" dxfId="27" priority="18" operator="equal">
      <formula>"smart"</formula>
    </cfRule>
  </conditionalFormatting>
  <conditionalFormatting sqref="L1:L1048576">
    <cfRule type="cellIs" dxfId="26" priority="10" operator="equal">
      <formula>"blau/grau"</formula>
    </cfRule>
    <cfRule type="cellIs" dxfId="25" priority="11" operator="equal">
      <formula>"grün/grau"</formula>
    </cfRule>
    <cfRule type="cellIs" dxfId="24" priority="12" operator="equal">
      <formula>"grün/grau/blau"</formula>
    </cfRule>
    <cfRule type="cellIs" dxfId="23" priority="13" operator="equal">
      <formula>"soft"</formula>
    </cfRule>
  </conditionalFormatting>
  <conditionalFormatting sqref="N7:N76">
    <cfRule type="expression" dxfId="22" priority="19">
      <formula>ISTEXT(O7)</formula>
    </cfRule>
  </conditionalFormatting>
  <conditionalFormatting sqref="S4">
    <cfRule type="cellIs" dxfId="21" priority="1" operator="equal">
      <formula>"blau/grün"</formula>
    </cfRule>
    <cfRule type="cellIs" dxfId="20" priority="2" operator="equal">
      <formula>"grau"</formula>
    </cfRule>
    <cfRule type="cellIs" dxfId="19" priority="3" operator="equal">
      <formula>"grün"</formula>
    </cfRule>
    <cfRule type="cellIs" dxfId="18" priority="4" operator="equal">
      <formula>"blau"</formula>
    </cfRule>
    <cfRule type="cellIs" dxfId="17" priority="5" operator="equal">
      <formula>"smart"</formula>
    </cfRule>
  </conditionalFormatting>
  <conditionalFormatting sqref="AC4:AC5">
    <cfRule type="cellIs" dxfId="16" priority="6" operator="equal">
      <formula>"blau/grau"</formula>
    </cfRule>
    <cfRule type="cellIs" dxfId="15" priority="7" operator="equal">
      <formula>"grün/grau"</formula>
    </cfRule>
    <cfRule type="cellIs" dxfId="14" priority="8" operator="equal">
      <formula>"grün/grau/blau"</formula>
    </cfRule>
    <cfRule type="cellIs" dxfId="13" priority="9" operator="equal">
      <formula>"soft"</formula>
    </cfRule>
  </conditionalFormatting>
  <dataValidations count="10">
    <dataValidation allowBlank="1" sqref="R1:S4 R6:S1048576" xr:uid="{EA511EB7-2193-4C6C-9277-6B8A56B21697}"/>
    <dataValidation type="list" allowBlank="1" showInputMessage="1" showErrorMessage="1" sqref="J7:J76" xr:uid="{B98E734E-CE75-4AE2-96CD-8F306CBB4C6F}">
      <formula1>INDIRECT("Status")</formula1>
    </dataValidation>
    <dataValidation type="list" allowBlank="1" showInputMessage="1" showErrorMessage="1" sqref="K7:K76" xr:uid="{8FF317B0-5AA6-45A5-9A98-3033738A4C4B}">
      <formula1>INDIRECT("Prozentsatz")</formula1>
    </dataValidation>
    <dataValidation type="list" allowBlank="1" showInputMessage="1" showErrorMessage="1" sqref="I7:I76" xr:uid="{E80FBB39-4405-4AFE-8E82-59784E9B5797}">
      <formula1>INDIRECT("Suchtreffer")</formula1>
    </dataValidation>
    <dataValidation type="list" allowBlank="1" showInputMessage="1" showErrorMessage="1" sqref="C7:C76" xr:uid="{172380A4-9887-457F-A44C-BFE103702F6A}">
      <formula1>INDIRECT("Maßnahmenkategorie")</formula1>
    </dataValidation>
    <dataValidation type="list" allowBlank="1" showInputMessage="1" showErrorMessage="1" sqref="V7:V76" xr:uid="{8F3C0EC9-9301-403C-AB4C-4752F398A591}">
      <formula1>INDIRECT("Wert")</formula1>
    </dataValidation>
    <dataValidation type="list" allowBlank="1" showInputMessage="1" showErrorMessage="1" sqref="H7:H76" xr:uid="{68571B1F-88FF-4974-B994-ED925791BDF4}">
      <formula1>"ja,nein"</formula1>
    </dataValidation>
    <dataValidation type="list" allowBlank="1" sqref="O7:O76" xr:uid="{46DCF559-3880-43AC-8DEC-68E6E8181DBB}">
      <formula1>IF(L7="","",IF(L7="soft",INDIRECT("Dummy"),INDIRECT("Output1individuell")))</formula1>
    </dataValidation>
    <dataValidation type="list" allowBlank="1" showInputMessage="1" showErrorMessage="1" sqref="E2" xr:uid="{3F10134C-A9B2-4C68-AC97-A8691299BE11}">
      <formula1>INDIRECT("Umsetzungsphase")</formula1>
    </dataValidation>
    <dataValidation type="list" allowBlank="1" showInputMessage="1" error="Bitte eine KLAR! Region zuweisen" sqref="E1" xr:uid="{2294DD2E-FAFC-4361-B109-814A9748A960}">
      <formula1>Regionsname</formula1>
    </dataValidation>
  </dataValidations>
  <hyperlinks>
    <hyperlink ref="A3" location="Standardmaßnahmen!A1" display="Liste der Standardmaßnahmen (Info)" xr:uid="{0CAB97EF-77B1-420E-8E47-695412420077}"/>
    <hyperlink ref="I5" location="Standardmaßnahmen!A1" display="Liste der Standardmaßnahmen (Info)" xr:uid="{CC329837-D715-4D18-831E-1DED996B7DF6}"/>
  </hyperlinks>
  <pageMargins left="0.70866141732283472" right="0.70866141732283472" top="0.78740157480314965" bottom="0.78740157480314965" header="0.31496062992125984" footer="0.31496062992125984"/>
  <pageSetup paperSize="8" scale="21" fitToHeight="0" orientation="landscape" r:id="rId1"/>
  <headerFooter>
    <oddFooter>&amp;LVersion 12/2025&amp;R&amp;P von &amp;N</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12FBFEB-CFD2-4B45-B0FD-84EB8EEEFED1}">
          <x14:formula1>
            <xm:f>IF(L7="","",IF(L7="soft",INDIRECT("Output1Soft"),Hilfsformeln!$G2))</xm:f>
          </x14:formula1>
          <xm:sqref>N7:N76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7">
    <tabColor theme="7" tint="0.79998168889431442"/>
  </sheetPr>
  <dimension ref="A1:HU257"/>
  <sheetViews>
    <sheetView topLeftCell="B1" zoomScale="110" zoomScaleNormal="110" workbookViewId="0">
      <pane ySplit="1" topLeftCell="A2" activePane="bottomLeft" state="frozen"/>
      <selection activeCell="G8" sqref="G8"/>
      <selection pane="bottomLeft" activeCell="B4" sqref="B4"/>
    </sheetView>
  </sheetViews>
  <sheetFormatPr baseColWidth="10" defaultColWidth="0" defaultRowHeight="15" outlineLevelCol="1"/>
  <cols>
    <col min="1" max="1" width="4" style="5" hidden="1" customWidth="1"/>
    <col min="2" max="2" width="63" style="34" customWidth="1"/>
    <col min="3" max="3" width="12.85546875" style="35" bestFit="1" customWidth="1"/>
    <col min="4" max="4" width="3.42578125" style="5" hidden="1" customWidth="1"/>
    <col min="5" max="5" width="3.42578125" style="2" hidden="1" customWidth="1"/>
    <col min="6" max="6" width="6" style="4" hidden="1" customWidth="1" outlineLevel="1"/>
    <col min="7" max="7" width="8.5703125" style="4" hidden="1" customWidth="1" outlineLevel="1"/>
    <col min="8" max="8" width="11.140625" style="4" hidden="1" customWidth="1" outlineLevel="1"/>
    <col min="9" max="9" width="3.42578125" style="4" hidden="1" customWidth="1" outlineLevel="1"/>
    <col min="10" max="11" width="8.5703125" style="4" hidden="1" customWidth="1" outlineLevel="1"/>
    <col min="12" max="12" width="11.140625" style="4" hidden="1" customWidth="1" outlineLevel="1"/>
    <col min="13" max="13" width="13.7109375" style="4" hidden="1" customWidth="1" outlineLevel="1"/>
    <col min="14" max="15" width="6" style="4" hidden="1" customWidth="1" outlineLevel="1"/>
    <col min="16" max="17" width="8.5703125" style="4" hidden="1" customWidth="1" outlineLevel="1"/>
    <col min="18" max="18" width="3.42578125" style="2" hidden="1" customWidth="1" collapsed="1"/>
    <col min="19" max="19" width="13.7109375" style="4" hidden="1" customWidth="1" outlineLevel="1"/>
    <col min="20" max="21" width="3.42578125" style="4" hidden="1" customWidth="1" outlineLevel="1"/>
    <col min="22" max="22" width="8.5703125" style="4" hidden="1" customWidth="1" outlineLevel="1"/>
    <col min="23" max="24" width="6" style="4" hidden="1" customWidth="1" outlineLevel="1"/>
    <col min="25" max="25" width="11.140625" style="4" hidden="1" customWidth="1" outlineLevel="1"/>
    <col min="26" max="26" width="8.5703125" style="4" hidden="1" customWidth="1" outlineLevel="1"/>
    <col min="27" max="27" width="11.140625" style="4" hidden="1" customWidth="1" outlineLevel="1"/>
    <col min="28" max="28" width="3.42578125" style="2" hidden="1" customWidth="1" collapsed="1"/>
    <col min="29" max="30" width="8.5703125" style="4" hidden="1" customWidth="1" outlineLevel="1"/>
    <col min="31" max="32" width="6" style="4" hidden="1" customWidth="1" outlineLevel="1"/>
    <col min="33" max="33" width="8.5703125" style="4" hidden="1" customWidth="1" outlineLevel="1"/>
    <col min="34" max="34" width="6" style="4" hidden="1" customWidth="1" outlineLevel="1"/>
    <col min="35" max="35" width="13.7109375" style="4" hidden="1" customWidth="1" outlineLevel="1"/>
    <col min="36" max="37" width="8.5703125" style="4" hidden="1" customWidth="1" outlineLevel="1"/>
    <col min="38" max="38" width="6" style="4" hidden="1" customWidth="1" outlineLevel="1"/>
    <col min="39" max="39" width="3.42578125" style="2" hidden="1" customWidth="1" collapsed="1"/>
    <col min="40" max="40" width="13.7109375" style="4" hidden="1" customWidth="1" outlineLevel="1"/>
    <col min="41" max="41" width="16.28515625" style="4" hidden="1" customWidth="1" outlineLevel="1"/>
    <col min="42" max="42" width="8.5703125" style="4" hidden="1" customWidth="1" outlineLevel="1"/>
    <col min="43" max="43" width="6" style="4" hidden="1" customWidth="1" outlineLevel="1"/>
    <col min="44" max="44" width="8.5703125" style="4" hidden="1" customWidth="1" outlineLevel="1"/>
    <col min="45" max="46" width="6" style="4" hidden="1" customWidth="1" outlineLevel="1"/>
    <col min="47" max="47" width="3.42578125" style="2" hidden="1" customWidth="1" collapsed="1"/>
    <col min="48" max="48" width="6" style="4" hidden="1" customWidth="1" outlineLevel="1"/>
    <col min="49" max="49" width="8.5703125" style="4" hidden="1" customWidth="1" outlineLevel="1"/>
    <col min="50" max="50" width="6" style="4" hidden="1" customWidth="1" outlineLevel="1"/>
    <col min="51" max="51" width="3.42578125" style="4" hidden="1" customWidth="1" outlineLevel="1"/>
    <col min="52" max="52" width="11.140625" style="4" hidden="1" customWidth="1" outlineLevel="1"/>
    <col min="53" max="53" width="6" style="4" hidden="1" customWidth="1" outlineLevel="1"/>
    <col min="54" max="54" width="3.42578125" style="2" hidden="1" customWidth="1" collapsed="1"/>
    <col min="55" max="55" width="8.5703125" style="4" hidden="1" customWidth="1" outlineLevel="1"/>
    <col min="56" max="57" width="11.140625" style="4" hidden="1" customWidth="1" outlineLevel="1"/>
    <col min="58" max="58" width="8.5703125" style="4" hidden="1" customWidth="1" outlineLevel="1"/>
    <col min="59" max="59" width="6" style="4" hidden="1" customWidth="1" outlineLevel="1"/>
    <col min="60" max="60" width="8.5703125" style="4" hidden="1" customWidth="1" outlineLevel="1"/>
    <col min="61" max="61" width="11.140625" style="4" hidden="1" customWidth="1" outlineLevel="1"/>
    <col min="62" max="62" width="13.7109375" style="4" hidden="1" customWidth="1" outlineLevel="1"/>
    <col min="63" max="63" width="8.5703125" style="4" hidden="1" customWidth="1" outlineLevel="1"/>
    <col min="64" max="64" width="6" style="4" hidden="1" customWidth="1" outlineLevel="1"/>
    <col min="65" max="65" width="11.140625" style="4" hidden="1" customWidth="1" outlineLevel="1"/>
    <col min="66" max="66" width="3.42578125" style="2" hidden="1" customWidth="1" collapsed="1"/>
    <col min="67" max="67" width="8.5703125" style="4" hidden="1" customWidth="1" outlineLevel="1"/>
    <col min="68" max="68" width="11.140625" style="4" hidden="1" customWidth="1" outlineLevel="1"/>
    <col min="69" max="69" width="8.5703125" style="4" hidden="1" customWidth="1" outlineLevel="1"/>
    <col min="70" max="70" width="6" style="4" hidden="1" customWidth="1" outlineLevel="1"/>
    <col min="71" max="71" width="11.140625" style="4" hidden="1" customWidth="1" outlineLevel="1"/>
    <col min="72" max="72" width="6" style="4" hidden="1" customWidth="1" outlineLevel="1"/>
    <col min="73" max="73" width="8.5703125" style="4" hidden="1" customWidth="1" outlineLevel="1"/>
    <col min="74" max="74" width="3.42578125" style="2" hidden="1" customWidth="1" collapsed="1"/>
    <col min="75" max="76" width="8.5703125" style="4" hidden="1" customWidth="1" outlineLevel="1"/>
    <col min="77" max="77" width="6" style="4" hidden="1" customWidth="1" outlineLevel="1"/>
    <col min="78" max="79" width="11.140625" style="4" hidden="1" customWidth="1" outlineLevel="1"/>
    <col min="80" max="80" width="6" style="4" hidden="1" customWidth="1" outlineLevel="1"/>
    <col min="81" max="81" width="8.5703125" style="4" hidden="1" customWidth="1" outlineLevel="1"/>
    <col min="82" max="82" width="9.42578125" style="4" hidden="1" customWidth="1" outlineLevel="1"/>
    <col min="83" max="83" width="11" style="4" hidden="1" customWidth="1" outlineLevel="1"/>
    <col min="84" max="84" width="3.42578125" style="2" hidden="1" customWidth="1" collapsed="1"/>
    <col min="85" max="93" width="8.7109375" style="4" hidden="1" customWidth="1" outlineLevel="1"/>
    <col min="94" max="94" width="3.42578125" style="2" hidden="1" customWidth="1" collapsed="1"/>
    <col min="95" max="99" width="6" style="4" hidden="1" customWidth="1" outlineLevel="1"/>
    <col min="100" max="100" width="13.7109375" style="4" hidden="1" customWidth="1" outlineLevel="1"/>
    <col min="101" max="102" width="11.140625" style="4" hidden="1" customWidth="1" outlineLevel="1"/>
    <col min="103" max="103" width="8.5703125" style="4" hidden="1" customWidth="1" outlineLevel="1"/>
    <col min="104" max="104" width="3.42578125" style="4" hidden="1" customWidth="1" outlineLevel="1"/>
    <col min="105" max="105" width="6" style="4" hidden="1" customWidth="1" outlineLevel="1"/>
    <col min="106" max="106" width="11.140625" style="4" hidden="1" customWidth="1" outlineLevel="1"/>
    <col min="107" max="107" width="13.7109375" style="4" hidden="1" customWidth="1" outlineLevel="1"/>
    <col min="108" max="108" width="3.42578125" style="2" hidden="1" customWidth="1" collapsed="1"/>
    <col min="109" max="109" width="8.5703125" style="4" hidden="1" customWidth="1" outlineLevel="1"/>
    <col min="110" max="110" width="6" style="4" hidden="1" customWidth="1" outlineLevel="1"/>
    <col min="111" max="112" width="8.5703125" style="4" hidden="1" customWidth="1" outlineLevel="1"/>
    <col min="113" max="113" width="6" style="4" hidden="1" customWidth="1" outlineLevel="1"/>
    <col min="114" max="114" width="8.5703125" style="4" hidden="1" customWidth="1" outlineLevel="1"/>
    <col min="115" max="116" width="11.140625" style="4" hidden="1" customWidth="1" outlineLevel="1"/>
    <col min="117" max="117" width="6" style="4" hidden="1" customWidth="1" outlineLevel="1"/>
    <col min="118" max="118" width="3.42578125" style="2" hidden="1" customWidth="1" collapsed="1"/>
    <col min="119" max="119" width="13.7109375" style="4" hidden="1" customWidth="1" outlineLevel="1"/>
    <col min="120" max="120" width="11.140625" style="4" hidden="1" customWidth="1" outlineLevel="1"/>
    <col min="121" max="121" width="8.5703125" style="4" hidden="1" customWidth="1" outlineLevel="1"/>
    <col min="122" max="122" width="6" style="4" hidden="1" customWidth="1" outlineLevel="1"/>
    <col min="123" max="123" width="8.5703125" style="4" hidden="1" customWidth="1" outlineLevel="1"/>
    <col min="124" max="124" width="6" style="4" hidden="1" customWidth="1" outlineLevel="1"/>
    <col min="125" max="125" width="11.140625" style="4" hidden="1" customWidth="1" outlineLevel="1"/>
    <col min="126" max="126" width="13.7109375" style="4" hidden="1" customWidth="1" outlineLevel="1"/>
    <col min="127" max="127" width="8.5703125" style="4" hidden="1" customWidth="1" outlineLevel="1"/>
    <col min="128" max="128" width="3.42578125" style="2" hidden="1" customWidth="1" collapsed="1"/>
    <col min="129" max="129" width="8.5703125" style="4" hidden="1" customWidth="1" outlineLevel="1"/>
    <col min="130" max="130" width="13.7109375" style="4" hidden="1" customWidth="1" outlineLevel="1"/>
    <col min="131" max="131" width="8.5703125" style="4" hidden="1" customWidth="1" outlineLevel="1"/>
    <col min="132" max="132" width="11.140625" style="4" hidden="1" customWidth="1" outlineLevel="1"/>
    <col min="133" max="133" width="8.5703125" style="4" hidden="1" customWidth="1" outlineLevel="1"/>
    <col min="134" max="134" width="11.140625" style="4" hidden="1" customWidth="1" outlineLevel="1"/>
    <col min="135" max="135" width="8.5703125" style="4" hidden="1" customWidth="1" outlineLevel="1"/>
    <col min="136" max="136" width="3.42578125" style="2" hidden="1" customWidth="1" collapsed="1"/>
    <col min="137" max="137" width="8.5703125" style="4" hidden="1" customWidth="1" outlineLevel="1"/>
    <col min="138" max="140" width="6" style="4" hidden="1" customWidth="1" outlineLevel="1"/>
    <col min="141" max="141" width="11.140625" style="4" hidden="1" customWidth="1" outlineLevel="1"/>
    <col min="142" max="142" width="8.5703125" style="4" hidden="1" customWidth="1" outlineLevel="1"/>
    <col min="143" max="143" width="22.28515625" style="1" hidden="1" customWidth="1" collapsed="1"/>
    <col min="144" max="144" width="22.85546875" style="1" hidden="1" customWidth="1"/>
    <col min="145" max="145" width="22.85546875" style="1" customWidth="1"/>
    <col min="146" max="146" width="11.5703125" style="1" hidden="1" customWidth="1"/>
    <col min="147" max="147" width="6.5703125" style="1" hidden="1" customWidth="1"/>
    <col min="148" max="148" width="3.5703125" style="1" hidden="1" customWidth="1"/>
    <col min="149" max="229" width="11.5703125" style="1" hidden="1" customWidth="1"/>
    <col min="230" max="16384" width="11.42578125" hidden="1"/>
  </cols>
  <sheetData>
    <row r="1" spans="1:148" s="6" customFormat="1" ht="99.95" customHeight="1">
      <c r="A1" s="233" t="s">
        <v>441</v>
      </c>
      <c r="B1" s="128" t="s">
        <v>288</v>
      </c>
      <c r="C1" s="129" t="s">
        <v>267</v>
      </c>
      <c r="D1" s="234" t="s">
        <v>434</v>
      </c>
      <c r="E1" s="235" t="s">
        <v>22</v>
      </c>
      <c r="F1" s="236" t="s">
        <v>12</v>
      </c>
      <c r="G1" s="236" t="s">
        <v>13</v>
      </c>
      <c r="H1" s="236" t="s">
        <v>14</v>
      </c>
      <c r="I1" s="236" t="s">
        <v>15</v>
      </c>
      <c r="J1" s="236" t="s">
        <v>16</v>
      </c>
      <c r="K1" s="236" t="s">
        <v>17</v>
      </c>
      <c r="L1" s="236" t="s">
        <v>426</v>
      </c>
      <c r="M1" s="236" t="s">
        <v>18</v>
      </c>
      <c r="N1" s="236" t="s">
        <v>19</v>
      </c>
      <c r="O1" s="236" t="s">
        <v>20</v>
      </c>
      <c r="P1" s="236" t="s">
        <v>21</v>
      </c>
      <c r="Q1" s="236" t="s">
        <v>72</v>
      </c>
      <c r="R1" s="237" t="s">
        <v>33</v>
      </c>
      <c r="S1" s="238" t="s">
        <v>34</v>
      </c>
      <c r="T1" s="238" t="s">
        <v>35</v>
      </c>
      <c r="U1" s="238" t="s">
        <v>36</v>
      </c>
      <c r="V1" s="238" t="s">
        <v>51</v>
      </c>
      <c r="W1" s="238" t="s">
        <v>37</v>
      </c>
      <c r="X1" s="238" t="s">
        <v>38</v>
      </c>
      <c r="Y1" s="238" t="s">
        <v>39</v>
      </c>
      <c r="Z1" s="238" t="s">
        <v>40</v>
      </c>
      <c r="AA1" s="238" t="s">
        <v>41</v>
      </c>
      <c r="AB1" s="239" t="s">
        <v>48</v>
      </c>
      <c r="AC1" s="240" t="s">
        <v>52</v>
      </c>
      <c r="AD1" s="240" t="s">
        <v>53</v>
      </c>
      <c r="AE1" s="240" t="s">
        <v>54</v>
      </c>
      <c r="AF1" s="240" t="s">
        <v>55</v>
      </c>
      <c r="AG1" s="240" t="s">
        <v>56</v>
      </c>
      <c r="AH1" s="240" t="s">
        <v>57</v>
      </c>
      <c r="AI1" s="240" t="s">
        <v>58</v>
      </c>
      <c r="AJ1" s="240" t="s">
        <v>59</v>
      </c>
      <c r="AK1" s="240" t="s">
        <v>60</v>
      </c>
      <c r="AL1" s="240" t="s">
        <v>61</v>
      </c>
      <c r="AM1" s="241" t="s">
        <v>49</v>
      </c>
      <c r="AN1" s="242" t="s">
        <v>73</v>
      </c>
      <c r="AO1" s="242" t="s">
        <v>74</v>
      </c>
      <c r="AP1" s="242" t="s">
        <v>75</v>
      </c>
      <c r="AQ1" s="242" t="s">
        <v>76</v>
      </c>
      <c r="AR1" s="242" t="s">
        <v>77</v>
      </c>
      <c r="AS1" s="242" t="s">
        <v>78</v>
      </c>
      <c r="AT1" s="242" t="s">
        <v>79</v>
      </c>
      <c r="AU1" s="243" t="s">
        <v>98</v>
      </c>
      <c r="AV1" s="244" t="s">
        <v>87</v>
      </c>
      <c r="AW1" s="244" t="s">
        <v>88</v>
      </c>
      <c r="AX1" s="244" t="s">
        <v>89</v>
      </c>
      <c r="AY1" s="244" t="s">
        <v>90</v>
      </c>
      <c r="AZ1" s="244" t="s">
        <v>91</v>
      </c>
      <c r="BA1" s="244" t="s">
        <v>429</v>
      </c>
      <c r="BB1" s="245" t="s">
        <v>50</v>
      </c>
      <c r="BC1" s="246" t="s">
        <v>99</v>
      </c>
      <c r="BD1" s="246" t="s">
        <v>100</v>
      </c>
      <c r="BE1" s="246" t="s">
        <v>101</v>
      </c>
      <c r="BF1" s="246" t="s">
        <v>102</v>
      </c>
      <c r="BG1" s="246" t="s">
        <v>103</v>
      </c>
      <c r="BH1" s="246" t="s">
        <v>104</v>
      </c>
      <c r="BI1" s="246" t="s">
        <v>105</v>
      </c>
      <c r="BJ1" s="246" t="s">
        <v>106</v>
      </c>
      <c r="BK1" s="246" t="s">
        <v>107</v>
      </c>
      <c r="BL1" s="246" t="s">
        <v>108</v>
      </c>
      <c r="BM1" s="246" t="s">
        <v>109</v>
      </c>
      <c r="BN1" s="247" t="s">
        <v>43</v>
      </c>
      <c r="BO1" s="248" t="s">
        <v>127</v>
      </c>
      <c r="BP1" s="248" t="s">
        <v>128</v>
      </c>
      <c r="BQ1" s="248" t="s">
        <v>129</v>
      </c>
      <c r="BR1" s="248" t="s">
        <v>130</v>
      </c>
      <c r="BS1" s="248" t="s">
        <v>131</v>
      </c>
      <c r="BT1" s="248" t="s">
        <v>132</v>
      </c>
      <c r="BU1" s="248" t="s">
        <v>133</v>
      </c>
      <c r="BV1" s="249" t="s">
        <v>152</v>
      </c>
      <c r="BW1" s="250" t="s">
        <v>134</v>
      </c>
      <c r="BX1" s="250" t="s">
        <v>135</v>
      </c>
      <c r="BY1" s="250" t="s">
        <v>136</v>
      </c>
      <c r="BZ1" s="250" t="s">
        <v>137</v>
      </c>
      <c r="CA1" s="250" t="s">
        <v>138</v>
      </c>
      <c r="CB1" s="250" t="s">
        <v>139</v>
      </c>
      <c r="CC1" s="250" t="s">
        <v>140</v>
      </c>
      <c r="CD1" s="250" t="s">
        <v>141</v>
      </c>
      <c r="CE1" s="250" t="s">
        <v>142</v>
      </c>
      <c r="CF1" s="251" t="s">
        <v>45</v>
      </c>
      <c r="CG1" s="252" t="s">
        <v>153</v>
      </c>
      <c r="CH1" s="252" t="s">
        <v>154</v>
      </c>
      <c r="CI1" s="252" t="s">
        <v>155</v>
      </c>
      <c r="CJ1" s="252" t="s">
        <v>156</v>
      </c>
      <c r="CK1" s="252" t="s">
        <v>157</v>
      </c>
      <c r="CL1" s="252" t="s">
        <v>158</v>
      </c>
      <c r="CM1" s="252" t="s">
        <v>159</v>
      </c>
      <c r="CN1" s="252" t="s">
        <v>160</v>
      </c>
      <c r="CO1" s="252" t="s">
        <v>161</v>
      </c>
      <c r="CP1" s="253" t="s">
        <v>197</v>
      </c>
      <c r="CQ1" s="254" t="s">
        <v>171</v>
      </c>
      <c r="CR1" s="254" t="s">
        <v>172</v>
      </c>
      <c r="CS1" s="254" t="s">
        <v>173</v>
      </c>
      <c r="CT1" s="254" t="s">
        <v>174</v>
      </c>
      <c r="CU1" s="254" t="s">
        <v>175</v>
      </c>
      <c r="CV1" s="254" t="s">
        <v>176</v>
      </c>
      <c r="CW1" s="254" t="s">
        <v>177</v>
      </c>
      <c r="CX1" s="254" t="s">
        <v>178</v>
      </c>
      <c r="CY1" s="254" t="s">
        <v>179</v>
      </c>
      <c r="CZ1" s="254" t="s">
        <v>180</v>
      </c>
      <c r="DA1" s="254" t="s">
        <v>181</v>
      </c>
      <c r="DB1" s="254" t="s">
        <v>182</v>
      </c>
      <c r="DC1" s="254" t="s">
        <v>183</v>
      </c>
      <c r="DD1" s="255" t="s">
        <v>433</v>
      </c>
      <c r="DE1" s="256" t="s">
        <v>198</v>
      </c>
      <c r="DF1" s="256" t="s">
        <v>199</v>
      </c>
      <c r="DG1" s="256" t="s">
        <v>200</v>
      </c>
      <c r="DH1" s="256" t="s">
        <v>201</v>
      </c>
      <c r="DI1" s="256" t="s">
        <v>202</v>
      </c>
      <c r="DJ1" s="256" t="s">
        <v>203</v>
      </c>
      <c r="DK1" s="256" t="s">
        <v>204</v>
      </c>
      <c r="DL1" s="256" t="s">
        <v>205</v>
      </c>
      <c r="DM1" s="256" t="s">
        <v>206</v>
      </c>
      <c r="DN1" s="257" t="s">
        <v>46</v>
      </c>
      <c r="DO1" s="258" t="s">
        <v>217</v>
      </c>
      <c r="DP1" s="258" t="s">
        <v>218</v>
      </c>
      <c r="DQ1" s="258" t="s">
        <v>219</v>
      </c>
      <c r="DR1" s="258" t="s">
        <v>220</v>
      </c>
      <c r="DS1" s="258" t="s">
        <v>221</v>
      </c>
      <c r="DT1" s="258" t="s">
        <v>222</v>
      </c>
      <c r="DU1" s="258" t="s">
        <v>223</v>
      </c>
      <c r="DV1" s="258" t="s">
        <v>224</v>
      </c>
      <c r="DW1" s="258" t="s">
        <v>225</v>
      </c>
      <c r="DX1" s="259" t="s">
        <v>47</v>
      </c>
      <c r="DY1" s="260" t="s">
        <v>235</v>
      </c>
      <c r="DZ1" s="260" t="s">
        <v>236</v>
      </c>
      <c r="EA1" s="260" t="s">
        <v>237</v>
      </c>
      <c r="EB1" s="260" t="s">
        <v>238</v>
      </c>
      <c r="EC1" s="260" t="s">
        <v>239</v>
      </c>
      <c r="ED1" s="260" t="s">
        <v>240</v>
      </c>
      <c r="EE1" s="260" t="s">
        <v>241</v>
      </c>
      <c r="EF1" s="261" t="s">
        <v>261</v>
      </c>
      <c r="EG1" s="262" t="s">
        <v>249</v>
      </c>
      <c r="EH1" s="262" t="s">
        <v>250</v>
      </c>
      <c r="EI1" s="262" t="s">
        <v>251</v>
      </c>
      <c r="EJ1" s="262" t="s">
        <v>252</v>
      </c>
      <c r="EK1" s="262" t="s">
        <v>253</v>
      </c>
      <c r="EL1" s="262" t="s">
        <v>254</v>
      </c>
      <c r="EM1" s="129" t="s">
        <v>607</v>
      </c>
      <c r="EN1" s="263" t="s">
        <v>604</v>
      </c>
      <c r="EO1" s="264" t="s">
        <v>2978</v>
      </c>
      <c r="EP1" s="8"/>
      <c r="EQ1" s="7" t="s">
        <v>503</v>
      </c>
      <c r="ER1" s="7" t="s">
        <v>504</v>
      </c>
    </row>
    <row r="2" spans="1:148" s="1" customFormat="1" ht="30">
      <c r="A2" s="265">
        <v>1</v>
      </c>
      <c r="B2" s="33" t="s">
        <v>464</v>
      </c>
      <c r="C2" s="33" t="s">
        <v>424</v>
      </c>
      <c r="D2" s="266"/>
      <c r="E2" s="267" t="str">
        <f t="shared" ref="E2:E33" si="0">IF(COUNTA(F2:Q2)&gt;0,"x","")</f>
        <v/>
      </c>
      <c r="F2" s="266"/>
      <c r="G2" s="266"/>
      <c r="H2" s="266"/>
      <c r="I2" s="266"/>
      <c r="J2" s="266"/>
      <c r="K2" s="266"/>
      <c r="L2" s="266"/>
      <c r="M2" s="266"/>
      <c r="N2" s="266"/>
      <c r="O2" s="266"/>
      <c r="P2" s="266"/>
      <c r="Q2" s="266"/>
      <c r="R2" s="267" t="str">
        <f t="shared" ref="R2:R33" si="1">IF(COUNTA(S2:AA2)&gt;0,"x","")</f>
        <v/>
      </c>
      <c r="S2" s="266"/>
      <c r="T2" s="266"/>
      <c r="U2" s="266"/>
      <c r="V2" s="266"/>
      <c r="W2" s="266"/>
      <c r="X2" s="266"/>
      <c r="Y2" s="266"/>
      <c r="Z2" s="266"/>
      <c r="AA2" s="266"/>
      <c r="AB2" s="267" t="str">
        <f t="shared" ref="AB2:AB33" si="2">IF(COUNTA(AC2:AL2)&gt;0,"x","")</f>
        <v/>
      </c>
      <c r="AC2" s="266"/>
      <c r="AD2" s="266"/>
      <c r="AE2" s="266"/>
      <c r="AF2" s="266"/>
      <c r="AG2" s="266"/>
      <c r="AH2" s="266"/>
      <c r="AI2" s="266"/>
      <c r="AJ2" s="266"/>
      <c r="AK2" s="266"/>
      <c r="AL2" s="266"/>
      <c r="AM2" s="267" t="str">
        <f t="shared" ref="AM2:AM33" si="3">IF(COUNTA(AN2:AT2)&gt;0,"x","")</f>
        <v/>
      </c>
      <c r="AN2" s="266"/>
      <c r="AO2" s="266"/>
      <c r="AP2" s="266"/>
      <c r="AQ2" s="266"/>
      <c r="AR2" s="266"/>
      <c r="AS2" s="266"/>
      <c r="AT2" s="266"/>
      <c r="AU2" s="267" t="str">
        <f t="shared" ref="AU2:AU33" si="4">IF(COUNTA(AV2:BA2)&gt;0,"x","")</f>
        <v/>
      </c>
      <c r="AV2" s="266"/>
      <c r="AW2" s="266"/>
      <c r="AX2" s="266"/>
      <c r="AY2" s="266"/>
      <c r="AZ2" s="266"/>
      <c r="BA2" s="266"/>
      <c r="BB2" s="267" t="str">
        <f t="shared" ref="BB2:BB33" si="5">IF(COUNTA(BC2:BM2)&gt;0,"x","")</f>
        <v/>
      </c>
      <c r="BC2" s="266"/>
      <c r="BD2" s="266"/>
      <c r="BE2" s="266"/>
      <c r="BF2" s="266"/>
      <c r="BG2" s="266"/>
      <c r="BH2" s="266"/>
      <c r="BI2" s="266"/>
      <c r="BJ2" s="266"/>
      <c r="BK2" s="266"/>
      <c r="BL2" s="266"/>
      <c r="BM2" s="266"/>
      <c r="BN2" s="267" t="str">
        <f t="shared" ref="BN2:BN33" si="6">IF(COUNTA(BO2:BU2)&gt;0,"x","")</f>
        <v/>
      </c>
      <c r="BO2" s="266"/>
      <c r="BP2" s="266"/>
      <c r="BQ2" s="266"/>
      <c r="BR2" s="266"/>
      <c r="BS2" s="266"/>
      <c r="BT2" s="266"/>
      <c r="BU2" s="266"/>
      <c r="BV2" s="267" t="str">
        <f t="shared" ref="BV2:BV33" si="7">IF(COUNTA(BW2:CE2)&gt;0,"x","")</f>
        <v/>
      </c>
      <c r="BW2" s="266"/>
      <c r="BX2" s="266"/>
      <c r="BY2" s="266"/>
      <c r="BZ2" s="266"/>
      <c r="CA2" s="266"/>
      <c r="CB2" s="266"/>
      <c r="CC2" s="266"/>
      <c r="CD2" s="266"/>
      <c r="CE2" s="266"/>
      <c r="CF2" s="267" t="str">
        <f t="shared" ref="CF2:CF33" si="8">IF(COUNTA(CG2:CO2)&gt;0,"x","")</f>
        <v/>
      </c>
      <c r="CG2" s="266"/>
      <c r="CH2" s="266"/>
      <c r="CI2" s="266"/>
      <c r="CJ2" s="266"/>
      <c r="CK2" s="266"/>
      <c r="CL2" s="266"/>
      <c r="CM2" s="266"/>
      <c r="CN2" s="266"/>
      <c r="CO2" s="266"/>
      <c r="CP2" s="267" t="str">
        <f t="shared" ref="CP2:CP33" si="9">IF(COUNTA(CQ2:DC2)&gt;0,"x","")</f>
        <v>x</v>
      </c>
      <c r="CQ2" s="266"/>
      <c r="CR2" s="266" t="s">
        <v>454</v>
      </c>
      <c r="CS2" s="266" t="s">
        <v>454</v>
      </c>
      <c r="CT2" s="266" t="s">
        <v>454</v>
      </c>
      <c r="CU2" s="266"/>
      <c r="CV2" s="266"/>
      <c r="CW2" s="266" t="s">
        <v>454</v>
      </c>
      <c r="CX2" s="266"/>
      <c r="CY2" s="266" t="s">
        <v>453</v>
      </c>
      <c r="CZ2" s="266" t="s">
        <v>454</v>
      </c>
      <c r="DA2" s="266"/>
      <c r="DB2" s="266"/>
      <c r="DC2" s="266"/>
      <c r="DD2" s="267" t="str">
        <f t="shared" ref="DD2:DD33" si="10">IF(COUNTA(DE2:DM2)&gt;0,"x","")</f>
        <v/>
      </c>
      <c r="DE2" s="266"/>
      <c r="DF2" s="266"/>
      <c r="DG2" s="266"/>
      <c r="DH2" s="266"/>
      <c r="DI2" s="266"/>
      <c r="DJ2" s="266"/>
      <c r="DK2" s="266"/>
      <c r="DL2" s="266"/>
      <c r="DM2" s="266"/>
      <c r="DN2" s="267" t="str">
        <f t="shared" ref="DN2:DN33" si="11">IF(COUNTA(DO2:DW2)&gt;0,"x","")</f>
        <v/>
      </c>
      <c r="DO2" s="266"/>
      <c r="DP2" s="266"/>
      <c r="DQ2" s="266"/>
      <c r="DR2" s="266"/>
      <c r="DS2" s="266"/>
      <c r="DT2" s="266"/>
      <c r="DU2" s="266"/>
      <c r="DV2" s="266"/>
      <c r="DW2" s="266"/>
      <c r="DX2" s="267" t="str">
        <f t="shared" ref="DX2:DX33" si="12">IF(COUNTA(DY2:EE2)&gt;0,"x","")</f>
        <v/>
      </c>
      <c r="DY2" s="266"/>
      <c r="DZ2" s="266"/>
      <c r="EA2" s="266"/>
      <c r="EB2" s="266"/>
      <c r="EC2" s="266"/>
      <c r="ED2" s="266"/>
      <c r="EE2" s="266"/>
      <c r="EF2" s="267" t="str">
        <f t="shared" ref="EF2:EF33" si="13">IF(COUNTA(EG2:EL2)&gt;0,"x","")</f>
        <v/>
      </c>
      <c r="EG2" s="266"/>
      <c r="EH2" s="266"/>
      <c r="EI2" s="266"/>
      <c r="EJ2" s="266"/>
      <c r="EK2" s="266"/>
      <c r="EL2" s="266"/>
      <c r="EM2" s="33" t="s">
        <v>518</v>
      </c>
      <c r="EN2" s="33" t="s">
        <v>297</v>
      </c>
      <c r="EO2" s="33" t="s">
        <v>632</v>
      </c>
      <c r="EQ2" s="3">
        <f t="shared" ref="EQ2:EQ65" si="14">COUNTIF(D2:EL2,"p")</f>
        <v>1</v>
      </c>
      <c r="ER2" s="3">
        <f t="shared" ref="ER2:ER33" si="15">COUNTIF(D2:EL2,"s")</f>
        <v>5</v>
      </c>
    </row>
    <row r="3" spans="1:148" s="1" customFormat="1" ht="30">
      <c r="A3" s="266">
        <v>1</v>
      </c>
      <c r="B3" s="33" t="s">
        <v>633</v>
      </c>
      <c r="C3" s="33" t="s">
        <v>425</v>
      </c>
      <c r="D3" s="266"/>
      <c r="E3" s="267" t="str">
        <f t="shared" si="0"/>
        <v>x</v>
      </c>
      <c r="F3" s="266"/>
      <c r="G3" s="266"/>
      <c r="H3" s="266"/>
      <c r="I3" s="266"/>
      <c r="J3" s="266"/>
      <c r="K3" s="266"/>
      <c r="L3" s="266" t="s">
        <v>453</v>
      </c>
      <c r="M3" s="266"/>
      <c r="N3" s="266"/>
      <c r="O3" s="266"/>
      <c r="P3" s="266"/>
      <c r="Q3" s="266"/>
      <c r="R3" s="267" t="str">
        <f t="shared" si="1"/>
        <v>x</v>
      </c>
      <c r="S3" s="266" t="s">
        <v>454</v>
      </c>
      <c r="T3" s="266" t="s">
        <v>454</v>
      </c>
      <c r="U3" s="266"/>
      <c r="V3" s="266"/>
      <c r="W3" s="266"/>
      <c r="X3" s="266"/>
      <c r="Y3" s="266" t="s">
        <v>454</v>
      </c>
      <c r="Z3" s="266"/>
      <c r="AA3" s="266"/>
      <c r="AB3" s="267" t="str">
        <f t="shared" si="2"/>
        <v/>
      </c>
      <c r="AC3" s="266"/>
      <c r="AD3" s="266"/>
      <c r="AE3" s="266"/>
      <c r="AF3" s="266"/>
      <c r="AG3" s="266"/>
      <c r="AH3" s="266"/>
      <c r="AI3" s="266"/>
      <c r="AJ3" s="266"/>
      <c r="AK3" s="266"/>
      <c r="AL3" s="266"/>
      <c r="AM3" s="267" t="str">
        <f t="shared" si="3"/>
        <v/>
      </c>
      <c r="AN3" s="266"/>
      <c r="AO3" s="266"/>
      <c r="AP3" s="266"/>
      <c r="AQ3" s="266"/>
      <c r="AR3" s="266"/>
      <c r="AS3" s="266"/>
      <c r="AT3" s="266"/>
      <c r="AU3" s="267" t="str">
        <f t="shared" si="4"/>
        <v/>
      </c>
      <c r="AV3" s="266"/>
      <c r="AW3" s="266"/>
      <c r="AX3" s="266"/>
      <c r="AY3" s="266"/>
      <c r="AZ3" s="266"/>
      <c r="BA3" s="266"/>
      <c r="BB3" s="267" t="str">
        <f t="shared" si="5"/>
        <v/>
      </c>
      <c r="BC3" s="266"/>
      <c r="BD3" s="266"/>
      <c r="BE3" s="266"/>
      <c r="BF3" s="266"/>
      <c r="BG3" s="266"/>
      <c r="BH3" s="266"/>
      <c r="BI3" s="266"/>
      <c r="BJ3" s="266"/>
      <c r="BK3" s="266"/>
      <c r="BL3" s="266"/>
      <c r="BM3" s="266"/>
      <c r="BN3" s="267" t="str">
        <f t="shared" si="6"/>
        <v/>
      </c>
      <c r="BO3" s="266"/>
      <c r="BP3" s="266"/>
      <c r="BQ3" s="266"/>
      <c r="BR3" s="266"/>
      <c r="BS3" s="266"/>
      <c r="BT3" s="266"/>
      <c r="BU3" s="266"/>
      <c r="BV3" s="267" t="str">
        <f t="shared" si="7"/>
        <v/>
      </c>
      <c r="BW3" s="266"/>
      <c r="BX3" s="266"/>
      <c r="BY3" s="266"/>
      <c r="BZ3" s="266"/>
      <c r="CA3" s="266"/>
      <c r="CB3" s="266"/>
      <c r="CC3" s="266"/>
      <c r="CD3" s="266"/>
      <c r="CE3" s="266"/>
      <c r="CF3" s="267" t="str">
        <f t="shared" si="8"/>
        <v/>
      </c>
      <c r="CG3" s="266"/>
      <c r="CH3" s="266"/>
      <c r="CI3" s="266"/>
      <c r="CJ3" s="266"/>
      <c r="CK3" s="266"/>
      <c r="CL3" s="266"/>
      <c r="CM3" s="266"/>
      <c r="CN3" s="266"/>
      <c r="CO3" s="266"/>
      <c r="CP3" s="267" t="str">
        <f t="shared" si="9"/>
        <v>x</v>
      </c>
      <c r="CQ3" s="266"/>
      <c r="CR3" s="266" t="s">
        <v>454</v>
      </c>
      <c r="CS3" s="266" t="s">
        <v>454</v>
      </c>
      <c r="CT3" s="266" t="s">
        <v>454</v>
      </c>
      <c r="CU3" s="266"/>
      <c r="CV3" s="266"/>
      <c r="CW3" s="266"/>
      <c r="CX3" s="266"/>
      <c r="CY3" s="266"/>
      <c r="CZ3" s="266" t="s">
        <v>454</v>
      </c>
      <c r="DA3" s="266"/>
      <c r="DB3" s="266"/>
      <c r="DC3" s="266"/>
      <c r="DD3" s="267" t="str">
        <f t="shared" si="10"/>
        <v/>
      </c>
      <c r="DE3" s="266"/>
      <c r="DF3" s="266"/>
      <c r="DG3" s="266"/>
      <c r="DH3" s="266"/>
      <c r="DI3" s="266"/>
      <c r="DJ3" s="266"/>
      <c r="DK3" s="266"/>
      <c r="DL3" s="266"/>
      <c r="DM3" s="266"/>
      <c r="DN3" s="267" t="str">
        <f t="shared" si="11"/>
        <v/>
      </c>
      <c r="DO3" s="266"/>
      <c r="DP3" s="266"/>
      <c r="DQ3" s="266"/>
      <c r="DR3" s="266"/>
      <c r="DS3" s="266"/>
      <c r="DT3" s="266"/>
      <c r="DU3" s="266"/>
      <c r="DV3" s="266"/>
      <c r="DW3" s="266"/>
      <c r="DX3" s="267" t="str">
        <f t="shared" si="12"/>
        <v/>
      </c>
      <c r="DY3" s="266"/>
      <c r="DZ3" s="266"/>
      <c r="EA3" s="266"/>
      <c r="EB3" s="266"/>
      <c r="EC3" s="266"/>
      <c r="ED3" s="266"/>
      <c r="EE3" s="266"/>
      <c r="EF3" s="267" t="str">
        <f t="shared" si="13"/>
        <v/>
      </c>
      <c r="EG3" s="266"/>
      <c r="EH3" s="266"/>
      <c r="EI3" s="266"/>
      <c r="EJ3" s="266"/>
      <c r="EK3" s="266"/>
      <c r="EL3" s="266"/>
      <c r="EM3" s="33" t="s">
        <v>662</v>
      </c>
      <c r="EN3" s="33" t="s">
        <v>624</v>
      </c>
      <c r="EO3" s="33" t="s">
        <v>650</v>
      </c>
      <c r="EP3" s="11"/>
      <c r="EQ3" s="3">
        <f t="shared" si="14"/>
        <v>1</v>
      </c>
      <c r="ER3" s="3">
        <f t="shared" si="15"/>
        <v>7</v>
      </c>
    </row>
    <row r="4" spans="1:148" s="1" customFormat="1" ht="30">
      <c r="A4" s="266">
        <v>1</v>
      </c>
      <c r="B4" s="33" t="s">
        <v>574</v>
      </c>
      <c r="C4" s="33" t="s">
        <v>439</v>
      </c>
      <c r="D4" s="266"/>
      <c r="E4" s="267" t="str">
        <f t="shared" si="0"/>
        <v>x</v>
      </c>
      <c r="F4" s="266"/>
      <c r="G4" s="266"/>
      <c r="H4" s="266"/>
      <c r="I4" s="266"/>
      <c r="J4" s="266"/>
      <c r="K4" s="266"/>
      <c r="L4" s="266" t="s">
        <v>453</v>
      </c>
      <c r="M4" s="266"/>
      <c r="N4" s="266"/>
      <c r="O4" s="266"/>
      <c r="P4" s="266"/>
      <c r="Q4" s="266"/>
      <c r="R4" s="267" t="str">
        <f t="shared" si="1"/>
        <v>x</v>
      </c>
      <c r="S4" s="266" t="s">
        <v>454</v>
      </c>
      <c r="T4" s="266" t="s">
        <v>454</v>
      </c>
      <c r="U4" s="266"/>
      <c r="V4" s="266"/>
      <c r="W4" s="266"/>
      <c r="X4" s="266"/>
      <c r="Y4" s="266" t="s">
        <v>454</v>
      </c>
      <c r="Z4" s="266"/>
      <c r="AA4" s="266"/>
      <c r="AB4" s="267" t="str">
        <f t="shared" si="2"/>
        <v/>
      </c>
      <c r="AC4" s="266"/>
      <c r="AD4" s="266"/>
      <c r="AE4" s="266"/>
      <c r="AF4" s="266"/>
      <c r="AG4" s="266"/>
      <c r="AH4" s="266"/>
      <c r="AI4" s="266"/>
      <c r="AJ4" s="266"/>
      <c r="AK4" s="266"/>
      <c r="AL4" s="266"/>
      <c r="AM4" s="267" t="str">
        <f t="shared" si="3"/>
        <v/>
      </c>
      <c r="AN4" s="266"/>
      <c r="AO4" s="266"/>
      <c r="AP4" s="266"/>
      <c r="AQ4" s="266"/>
      <c r="AR4" s="266"/>
      <c r="AS4" s="266"/>
      <c r="AT4" s="266"/>
      <c r="AU4" s="267" t="str">
        <f t="shared" si="4"/>
        <v/>
      </c>
      <c r="AV4" s="266"/>
      <c r="AW4" s="266"/>
      <c r="AX4" s="266"/>
      <c r="AY4" s="266"/>
      <c r="AZ4" s="266"/>
      <c r="BA4" s="266"/>
      <c r="BB4" s="267" t="str">
        <f t="shared" si="5"/>
        <v/>
      </c>
      <c r="BC4" s="266"/>
      <c r="BD4" s="266"/>
      <c r="BE4" s="266"/>
      <c r="BF4" s="266"/>
      <c r="BG4" s="266"/>
      <c r="BH4" s="266"/>
      <c r="BI4" s="266"/>
      <c r="BJ4" s="266"/>
      <c r="BK4" s="266"/>
      <c r="BL4" s="266"/>
      <c r="BM4" s="266"/>
      <c r="BN4" s="267" t="str">
        <f t="shared" si="6"/>
        <v/>
      </c>
      <c r="BO4" s="266"/>
      <c r="BP4" s="266"/>
      <c r="BQ4" s="266"/>
      <c r="BR4" s="266"/>
      <c r="BS4" s="266"/>
      <c r="BT4" s="266"/>
      <c r="BU4" s="266"/>
      <c r="BV4" s="267" t="str">
        <f t="shared" si="7"/>
        <v/>
      </c>
      <c r="BW4" s="266"/>
      <c r="BX4" s="266"/>
      <c r="BY4" s="266"/>
      <c r="BZ4" s="266"/>
      <c r="CA4" s="266"/>
      <c r="CB4" s="266"/>
      <c r="CC4" s="266"/>
      <c r="CD4" s="266"/>
      <c r="CE4" s="266"/>
      <c r="CF4" s="267" t="str">
        <f t="shared" si="8"/>
        <v/>
      </c>
      <c r="CG4" s="266"/>
      <c r="CH4" s="266"/>
      <c r="CI4" s="266"/>
      <c r="CJ4" s="266"/>
      <c r="CK4" s="266"/>
      <c r="CL4" s="266"/>
      <c r="CM4" s="266"/>
      <c r="CN4" s="266"/>
      <c r="CO4" s="266"/>
      <c r="CP4" s="267" t="str">
        <f t="shared" si="9"/>
        <v>x</v>
      </c>
      <c r="CQ4" s="266"/>
      <c r="CR4" s="266" t="s">
        <v>454</v>
      </c>
      <c r="CS4" s="266" t="s">
        <v>454</v>
      </c>
      <c r="CT4" s="266" t="s">
        <v>454</v>
      </c>
      <c r="CU4" s="266"/>
      <c r="CV4" s="266"/>
      <c r="CW4" s="266"/>
      <c r="CX4" s="266"/>
      <c r="CY4" s="266"/>
      <c r="CZ4" s="266" t="s">
        <v>454</v>
      </c>
      <c r="DA4" s="266"/>
      <c r="DB4" s="266"/>
      <c r="DC4" s="266"/>
      <c r="DD4" s="267" t="str">
        <f t="shared" si="10"/>
        <v/>
      </c>
      <c r="DE4" s="266"/>
      <c r="DF4" s="266"/>
      <c r="DG4" s="266"/>
      <c r="DH4" s="266"/>
      <c r="DI4" s="266"/>
      <c r="DJ4" s="266"/>
      <c r="DK4" s="266"/>
      <c r="DL4" s="266"/>
      <c r="DM4" s="266"/>
      <c r="DN4" s="267" t="str">
        <f t="shared" si="11"/>
        <v/>
      </c>
      <c r="DO4" s="266"/>
      <c r="DP4" s="266"/>
      <c r="DQ4" s="266"/>
      <c r="DR4" s="266"/>
      <c r="DS4" s="266"/>
      <c r="DT4" s="266"/>
      <c r="DU4" s="266"/>
      <c r="DV4" s="266"/>
      <c r="DW4" s="266"/>
      <c r="DX4" s="267" t="str">
        <f t="shared" si="12"/>
        <v/>
      </c>
      <c r="DY4" s="266"/>
      <c r="DZ4" s="266"/>
      <c r="EA4" s="266"/>
      <c r="EB4" s="266"/>
      <c r="EC4" s="266"/>
      <c r="ED4" s="266"/>
      <c r="EE4" s="266"/>
      <c r="EF4" s="267" t="str">
        <f t="shared" si="13"/>
        <v/>
      </c>
      <c r="EG4" s="266"/>
      <c r="EH4" s="266"/>
      <c r="EI4" s="266"/>
      <c r="EJ4" s="266"/>
      <c r="EK4" s="266"/>
      <c r="EL4" s="266"/>
      <c r="EM4" s="33" t="s">
        <v>642</v>
      </c>
      <c r="EN4" s="33" t="s">
        <v>507</v>
      </c>
      <c r="EO4" s="33" t="s">
        <v>650</v>
      </c>
      <c r="EP4" s="11"/>
      <c r="EQ4" s="3">
        <f t="shared" si="14"/>
        <v>1</v>
      </c>
      <c r="ER4" s="3">
        <f t="shared" si="15"/>
        <v>7</v>
      </c>
    </row>
    <row r="5" spans="1:148" s="1" customFormat="1" ht="45">
      <c r="A5" s="266">
        <v>1</v>
      </c>
      <c r="B5" s="33" t="s">
        <v>536</v>
      </c>
      <c r="C5" s="33" t="s">
        <v>425</v>
      </c>
      <c r="D5" s="266"/>
      <c r="E5" s="267" t="str">
        <f t="shared" si="0"/>
        <v/>
      </c>
      <c r="F5" s="266"/>
      <c r="G5" s="266"/>
      <c r="H5" s="266"/>
      <c r="I5" s="266"/>
      <c r="J5" s="266"/>
      <c r="K5" s="266"/>
      <c r="L5" s="266"/>
      <c r="M5" s="266"/>
      <c r="N5" s="266"/>
      <c r="O5" s="266"/>
      <c r="P5" s="266"/>
      <c r="Q5" s="266"/>
      <c r="R5" s="267" t="str">
        <f t="shared" si="1"/>
        <v/>
      </c>
      <c r="S5" s="266"/>
      <c r="T5" s="266"/>
      <c r="U5" s="266"/>
      <c r="V5" s="266"/>
      <c r="W5" s="266"/>
      <c r="X5" s="266"/>
      <c r="Y5" s="266"/>
      <c r="Z5" s="266"/>
      <c r="AA5" s="266"/>
      <c r="AB5" s="267" t="str">
        <f t="shared" si="2"/>
        <v/>
      </c>
      <c r="AC5" s="266"/>
      <c r="AD5" s="266"/>
      <c r="AE5" s="266"/>
      <c r="AF5" s="266"/>
      <c r="AG5" s="266"/>
      <c r="AH5" s="266"/>
      <c r="AI5" s="266"/>
      <c r="AJ5" s="266"/>
      <c r="AK5" s="266"/>
      <c r="AL5" s="266"/>
      <c r="AM5" s="267" t="str">
        <f t="shared" si="3"/>
        <v/>
      </c>
      <c r="AN5" s="266"/>
      <c r="AO5" s="266"/>
      <c r="AP5" s="266"/>
      <c r="AQ5" s="266"/>
      <c r="AR5" s="266"/>
      <c r="AS5" s="266"/>
      <c r="AT5" s="266"/>
      <c r="AU5" s="267" t="str">
        <f t="shared" si="4"/>
        <v/>
      </c>
      <c r="AV5" s="266"/>
      <c r="AW5" s="266"/>
      <c r="AX5" s="266"/>
      <c r="AY5" s="266"/>
      <c r="AZ5" s="266"/>
      <c r="BA5" s="266"/>
      <c r="BB5" s="267" t="str">
        <f t="shared" si="5"/>
        <v>x</v>
      </c>
      <c r="BC5" s="266"/>
      <c r="BD5" s="266"/>
      <c r="BE5" s="266"/>
      <c r="BF5" s="266"/>
      <c r="BG5" s="266"/>
      <c r="BH5" s="266"/>
      <c r="BI5" s="266"/>
      <c r="BJ5" s="266"/>
      <c r="BK5" s="266"/>
      <c r="BL5" s="266"/>
      <c r="BM5" s="266" t="s">
        <v>453</v>
      </c>
      <c r="BN5" s="267" t="str">
        <f t="shared" si="6"/>
        <v/>
      </c>
      <c r="BO5" s="266"/>
      <c r="BP5" s="266"/>
      <c r="BQ5" s="266"/>
      <c r="BR5" s="266"/>
      <c r="BS5" s="266"/>
      <c r="BT5" s="266"/>
      <c r="BU5" s="266"/>
      <c r="BV5" s="267" t="str">
        <f t="shared" si="7"/>
        <v/>
      </c>
      <c r="BW5" s="266"/>
      <c r="BX5" s="266"/>
      <c r="BY5" s="266"/>
      <c r="BZ5" s="266"/>
      <c r="CA5" s="266"/>
      <c r="CB5" s="266"/>
      <c r="CC5" s="266"/>
      <c r="CD5" s="266"/>
      <c r="CE5" s="266"/>
      <c r="CF5" s="267" t="str">
        <f t="shared" si="8"/>
        <v/>
      </c>
      <c r="CG5" s="266"/>
      <c r="CH5" s="266"/>
      <c r="CI5" s="266"/>
      <c r="CJ5" s="266"/>
      <c r="CK5" s="266"/>
      <c r="CL5" s="266"/>
      <c r="CM5" s="266"/>
      <c r="CN5" s="266"/>
      <c r="CO5" s="266"/>
      <c r="CP5" s="267" t="str">
        <f t="shared" si="9"/>
        <v/>
      </c>
      <c r="CQ5" s="266"/>
      <c r="CR5" s="266"/>
      <c r="CS5" s="266"/>
      <c r="CT5" s="266"/>
      <c r="CU5" s="266"/>
      <c r="CV5" s="266"/>
      <c r="CW5" s="266"/>
      <c r="CX5" s="266"/>
      <c r="CY5" s="266"/>
      <c r="CZ5" s="266"/>
      <c r="DA5" s="266"/>
      <c r="DB5" s="266"/>
      <c r="DC5" s="266"/>
      <c r="DD5" s="267" t="str">
        <f t="shared" si="10"/>
        <v/>
      </c>
      <c r="DE5" s="266"/>
      <c r="DF5" s="266"/>
      <c r="DG5" s="266"/>
      <c r="DH5" s="266"/>
      <c r="DI5" s="266"/>
      <c r="DJ5" s="266"/>
      <c r="DK5" s="266"/>
      <c r="DL5" s="266"/>
      <c r="DM5" s="266"/>
      <c r="DN5" s="267" t="str">
        <f t="shared" si="11"/>
        <v/>
      </c>
      <c r="DO5" s="266"/>
      <c r="DP5" s="266"/>
      <c r="DQ5" s="266"/>
      <c r="DR5" s="266"/>
      <c r="DS5" s="266"/>
      <c r="DT5" s="266"/>
      <c r="DU5" s="266"/>
      <c r="DV5" s="266"/>
      <c r="DW5" s="266"/>
      <c r="DX5" s="267" t="str">
        <f t="shared" si="12"/>
        <v/>
      </c>
      <c r="DY5" s="266"/>
      <c r="DZ5" s="266"/>
      <c r="EA5" s="266"/>
      <c r="EB5" s="266"/>
      <c r="EC5" s="266"/>
      <c r="ED5" s="266"/>
      <c r="EE5" s="266"/>
      <c r="EF5" s="267" t="str">
        <f t="shared" si="13"/>
        <v/>
      </c>
      <c r="EG5" s="266"/>
      <c r="EH5" s="266"/>
      <c r="EI5" s="266"/>
      <c r="EJ5" s="266"/>
      <c r="EK5" s="266"/>
      <c r="EL5" s="266"/>
      <c r="EM5" s="33" t="s">
        <v>519</v>
      </c>
      <c r="EN5" s="33" t="s">
        <v>546</v>
      </c>
      <c r="EO5" s="33" t="s">
        <v>650</v>
      </c>
      <c r="EQ5" s="3">
        <f t="shared" si="14"/>
        <v>1</v>
      </c>
      <c r="ER5" s="3">
        <f t="shared" si="15"/>
        <v>0</v>
      </c>
    </row>
    <row r="6" spans="1:148" s="1" customFormat="1" ht="32.1" customHeight="1">
      <c r="A6" s="266">
        <v>1</v>
      </c>
      <c r="B6" s="33" t="s">
        <v>535</v>
      </c>
      <c r="C6" s="33" t="s">
        <v>425</v>
      </c>
      <c r="D6" s="266"/>
      <c r="E6" s="267" t="str">
        <f t="shared" si="0"/>
        <v/>
      </c>
      <c r="F6" s="266"/>
      <c r="G6" s="266"/>
      <c r="H6" s="266"/>
      <c r="I6" s="266"/>
      <c r="J6" s="266"/>
      <c r="K6" s="266"/>
      <c r="L6" s="266"/>
      <c r="M6" s="266"/>
      <c r="N6" s="266"/>
      <c r="O6" s="266"/>
      <c r="P6" s="266"/>
      <c r="Q6" s="266"/>
      <c r="R6" s="267" t="str">
        <f t="shared" si="1"/>
        <v/>
      </c>
      <c r="S6" s="266"/>
      <c r="T6" s="266"/>
      <c r="U6" s="266"/>
      <c r="V6" s="266"/>
      <c r="W6" s="266"/>
      <c r="X6" s="266"/>
      <c r="Y6" s="266"/>
      <c r="Z6" s="266"/>
      <c r="AA6" s="266"/>
      <c r="AB6" s="267" t="str">
        <f t="shared" si="2"/>
        <v/>
      </c>
      <c r="AC6" s="266"/>
      <c r="AD6" s="266"/>
      <c r="AE6" s="266"/>
      <c r="AF6" s="266"/>
      <c r="AG6" s="266"/>
      <c r="AH6" s="266"/>
      <c r="AI6" s="266"/>
      <c r="AJ6" s="266"/>
      <c r="AK6" s="266"/>
      <c r="AL6" s="266"/>
      <c r="AM6" s="267" t="str">
        <f t="shared" si="3"/>
        <v/>
      </c>
      <c r="AN6" s="266"/>
      <c r="AO6" s="266"/>
      <c r="AP6" s="266"/>
      <c r="AQ6" s="266"/>
      <c r="AR6" s="266"/>
      <c r="AS6" s="266"/>
      <c r="AT6" s="266"/>
      <c r="AU6" s="267" t="str">
        <f t="shared" si="4"/>
        <v>x</v>
      </c>
      <c r="AV6" s="266" t="s">
        <v>454</v>
      </c>
      <c r="AW6" s="266" t="s">
        <v>454</v>
      </c>
      <c r="AX6" s="266" t="s">
        <v>454</v>
      </c>
      <c r="AY6" s="266" t="s">
        <v>454</v>
      </c>
      <c r="AZ6" s="266" t="s">
        <v>453</v>
      </c>
      <c r="BA6" s="266" t="s">
        <v>454</v>
      </c>
      <c r="BB6" s="267" t="str">
        <f t="shared" si="5"/>
        <v/>
      </c>
      <c r="BC6" s="266"/>
      <c r="BD6" s="266"/>
      <c r="BE6" s="266"/>
      <c r="BF6" s="266"/>
      <c r="BG6" s="266"/>
      <c r="BH6" s="266"/>
      <c r="BI6" s="266"/>
      <c r="BJ6" s="266"/>
      <c r="BK6" s="266"/>
      <c r="BL6" s="266"/>
      <c r="BM6" s="266"/>
      <c r="BN6" s="267" t="str">
        <f t="shared" si="6"/>
        <v/>
      </c>
      <c r="BO6" s="266"/>
      <c r="BP6" s="266"/>
      <c r="BQ6" s="266"/>
      <c r="BR6" s="266"/>
      <c r="BS6" s="266"/>
      <c r="BT6" s="266"/>
      <c r="BU6" s="266"/>
      <c r="BV6" s="267" t="str">
        <f t="shared" si="7"/>
        <v/>
      </c>
      <c r="BW6" s="266"/>
      <c r="BX6" s="266"/>
      <c r="BY6" s="266"/>
      <c r="BZ6" s="266"/>
      <c r="CA6" s="266"/>
      <c r="CB6" s="266"/>
      <c r="CC6" s="266"/>
      <c r="CD6" s="266"/>
      <c r="CE6" s="266"/>
      <c r="CF6" s="267" t="str">
        <f t="shared" si="8"/>
        <v/>
      </c>
      <c r="CG6" s="266"/>
      <c r="CH6" s="266"/>
      <c r="CI6" s="266"/>
      <c r="CJ6" s="266"/>
      <c r="CK6" s="266"/>
      <c r="CL6" s="266"/>
      <c r="CM6" s="266"/>
      <c r="CN6" s="266"/>
      <c r="CO6" s="266"/>
      <c r="CP6" s="267" t="str">
        <f t="shared" si="9"/>
        <v/>
      </c>
      <c r="CQ6" s="266"/>
      <c r="CR6" s="266"/>
      <c r="CS6" s="266"/>
      <c r="CT6" s="266"/>
      <c r="CU6" s="266"/>
      <c r="CV6" s="266"/>
      <c r="CW6" s="266"/>
      <c r="CX6" s="266"/>
      <c r="CY6" s="266"/>
      <c r="CZ6" s="266"/>
      <c r="DA6" s="266"/>
      <c r="DB6" s="266"/>
      <c r="DC6" s="266"/>
      <c r="DD6" s="267" t="str">
        <f t="shared" si="10"/>
        <v/>
      </c>
      <c r="DE6" s="266"/>
      <c r="DF6" s="266"/>
      <c r="DG6" s="266"/>
      <c r="DH6" s="266"/>
      <c r="DI6" s="266"/>
      <c r="DJ6" s="266"/>
      <c r="DK6" s="266"/>
      <c r="DL6" s="266"/>
      <c r="DM6" s="266"/>
      <c r="DN6" s="267" t="str">
        <f t="shared" si="11"/>
        <v>x</v>
      </c>
      <c r="DO6" s="266"/>
      <c r="DP6" s="266"/>
      <c r="DQ6" s="266"/>
      <c r="DR6" s="266"/>
      <c r="DS6" s="266"/>
      <c r="DT6" s="266"/>
      <c r="DU6" s="266" t="s">
        <v>454</v>
      </c>
      <c r="DV6" s="266"/>
      <c r="DW6" s="266"/>
      <c r="DX6" s="267" t="str">
        <f t="shared" si="12"/>
        <v/>
      </c>
      <c r="DY6" s="266"/>
      <c r="DZ6" s="266"/>
      <c r="EA6" s="266"/>
      <c r="EB6" s="266"/>
      <c r="EC6" s="266"/>
      <c r="ED6" s="266"/>
      <c r="EE6" s="266"/>
      <c r="EF6" s="267" t="str">
        <f t="shared" si="13"/>
        <v/>
      </c>
      <c r="EG6" s="266"/>
      <c r="EH6" s="266"/>
      <c r="EI6" s="266"/>
      <c r="EJ6" s="266"/>
      <c r="EK6" s="266"/>
      <c r="EL6" s="266"/>
      <c r="EM6" s="33" t="s">
        <v>519</v>
      </c>
      <c r="EN6" s="33" t="s">
        <v>546</v>
      </c>
      <c r="EO6" s="33" t="s">
        <v>650</v>
      </c>
      <c r="EQ6" s="3">
        <f t="shared" si="14"/>
        <v>1</v>
      </c>
      <c r="ER6" s="3">
        <f t="shared" si="15"/>
        <v>6</v>
      </c>
    </row>
    <row r="7" spans="1:148" s="1" customFormat="1" ht="45">
      <c r="A7" s="266">
        <v>1</v>
      </c>
      <c r="B7" s="33" t="s">
        <v>537</v>
      </c>
      <c r="C7" s="33" t="s">
        <v>425</v>
      </c>
      <c r="D7" s="266"/>
      <c r="E7" s="267" t="str">
        <f t="shared" si="0"/>
        <v/>
      </c>
      <c r="F7" s="266"/>
      <c r="G7" s="266"/>
      <c r="H7" s="266"/>
      <c r="I7" s="266"/>
      <c r="J7" s="266"/>
      <c r="K7" s="266"/>
      <c r="L7" s="266"/>
      <c r="M7" s="266"/>
      <c r="N7" s="266"/>
      <c r="O7" s="266"/>
      <c r="P7" s="266"/>
      <c r="Q7" s="266"/>
      <c r="R7" s="267" t="str">
        <f t="shared" si="1"/>
        <v>x</v>
      </c>
      <c r="S7" s="266"/>
      <c r="T7" s="266"/>
      <c r="U7" s="266"/>
      <c r="V7" s="266" t="s">
        <v>453</v>
      </c>
      <c r="W7" s="266"/>
      <c r="X7" s="266"/>
      <c r="Y7" s="266"/>
      <c r="Z7" s="266"/>
      <c r="AA7" s="266"/>
      <c r="AB7" s="267" t="str">
        <f t="shared" si="2"/>
        <v/>
      </c>
      <c r="AC7" s="266"/>
      <c r="AD7" s="266"/>
      <c r="AE7" s="266"/>
      <c r="AF7" s="266"/>
      <c r="AG7" s="266"/>
      <c r="AH7" s="266"/>
      <c r="AI7" s="266"/>
      <c r="AJ7" s="266"/>
      <c r="AK7" s="266"/>
      <c r="AL7" s="266"/>
      <c r="AM7" s="267" t="str">
        <f t="shared" si="3"/>
        <v/>
      </c>
      <c r="AN7" s="266"/>
      <c r="AO7" s="266"/>
      <c r="AP7" s="266"/>
      <c r="AQ7" s="266"/>
      <c r="AR7" s="266"/>
      <c r="AS7" s="266"/>
      <c r="AT7" s="266"/>
      <c r="AU7" s="267" t="str">
        <f t="shared" si="4"/>
        <v/>
      </c>
      <c r="AV7" s="266"/>
      <c r="AW7" s="266"/>
      <c r="AX7" s="266"/>
      <c r="AY7" s="266"/>
      <c r="AZ7" s="266"/>
      <c r="BA7" s="266"/>
      <c r="BB7" s="267" t="str">
        <f t="shared" si="5"/>
        <v/>
      </c>
      <c r="BC7" s="266"/>
      <c r="BD7" s="266"/>
      <c r="BE7" s="266"/>
      <c r="BF7" s="266"/>
      <c r="BG7" s="266"/>
      <c r="BH7" s="266"/>
      <c r="BI7" s="266"/>
      <c r="BJ7" s="266"/>
      <c r="BK7" s="266"/>
      <c r="BL7" s="266"/>
      <c r="BM7" s="266"/>
      <c r="BN7" s="267" t="str">
        <f t="shared" si="6"/>
        <v/>
      </c>
      <c r="BO7" s="266"/>
      <c r="BP7" s="266"/>
      <c r="BQ7" s="266"/>
      <c r="BR7" s="266"/>
      <c r="BS7" s="266"/>
      <c r="BT7" s="266"/>
      <c r="BU7" s="266"/>
      <c r="BV7" s="267" t="str">
        <f t="shared" si="7"/>
        <v/>
      </c>
      <c r="BW7" s="266"/>
      <c r="BX7" s="266"/>
      <c r="BY7" s="266"/>
      <c r="BZ7" s="266"/>
      <c r="CA7" s="266"/>
      <c r="CB7" s="266"/>
      <c r="CC7" s="266"/>
      <c r="CD7" s="266"/>
      <c r="CE7" s="266"/>
      <c r="CF7" s="267" t="str">
        <f t="shared" si="8"/>
        <v/>
      </c>
      <c r="CG7" s="266"/>
      <c r="CH7" s="266"/>
      <c r="CI7" s="266"/>
      <c r="CJ7" s="266"/>
      <c r="CK7" s="266"/>
      <c r="CL7" s="266"/>
      <c r="CM7" s="266"/>
      <c r="CN7" s="266"/>
      <c r="CO7" s="266"/>
      <c r="CP7" s="267" t="str">
        <f t="shared" si="9"/>
        <v/>
      </c>
      <c r="CQ7" s="266"/>
      <c r="CR7" s="266"/>
      <c r="CS7" s="266"/>
      <c r="CT7" s="266"/>
      <c r="CU7" s="266"/>
      <c r="CV7" s="266"/>
      <c r="CW7" s="266"/>
      <c r="CX7" s="266"/>
      <c r="CY7" s="266"/>
      <c r="CZ7" s="266"/>
      <c r="DA7" s="266"/>
      <c r="DB7" s="266"/>
      <c r="DC7" s="266"/>
      <c r="DD7" s="267" t="str">
        <f t="shared" si="10"/>
        <v/>
      </c>
      <c r="DE7" s="266"/>
      <c r="DF7" s="266"/>
      <c r="DG7" s="266"/>
      <c r="DH7" s="266"/>
      <c r="DI7" s="266"/>
      <c r="DJ7" s="266"/>
      <c r="DK7" s="266"/>
      <c r="DL7" s="266"/>
      <c r="DM7" s="266"/>
      <c r="DN7" s="267" t="str">
        <f t="shared" si="11"/>
        <v/>
      </c>
      <c r="DO7" s="266"/>
      <c r="DP7" s="266"/>
      <c r="DQ7" s="266"/>
      <c r="DR7" s="266"/>
      <c r="DS7" s="266"/>
      <c r="DT7" s="266"/>
      <c r="DU7" s="266"/>
      <c r="DV7" s="266"/>
      <c r="DW7" s="266"/>
      <c r="DX7" s="267" t="str">
        <f t="shared" si="12"/>
        <v/>
      </c>
      <c r="DY7" s="266"/>
      <c r="DZ7" s="266"/>
      <c r="EA7" s="266"/>
      <c r="EB7" s="266"/>
      <c r="EC7" s="266"/>
      <c r="ED7" s="266"/>
      <c r="EE7" s="266"/>
      <c r="EF7" s="267" t="str">
        <f t="shared" si="13"/>
        <v/>
      </c>
      <c r="EG7" s="266"/>
      <c r="EH7" s="266"/>
      <c r="EI7" s="266"/>
      <c r="EJ7" s="266"/>
      <c r="EK7" s="266"/>
      <c r="EL7" s="266"/>
      <c r="EM7" s="33" t="s">
        <v>519</v>
      </c>
      <c r="EN7" s="33" t="s">
        <v>546</v>
      </c>
      <c r="EO7" s="33" t="s">
        <v>650</v>
      </c>
      <c r="EQ7" s="3">
        <f t="shared" si="14"/>
        <v>1</v>
      </c>
      <c r="ER7" s="3">
        <f t="shared" si="15"/>
        <v>0</v>
      </c>
    </row>
    <row r="8" spans="1:148" s="1" customFormat="1" ht="45">
      <c r="A8" s="266">
        <v>1</v>
      </c>
      <c r="B8" s="33" t="s">
        <v>496</v>
      </c>
      <c r="C8" s="33" t="s">
        <v>425</v>
      </c>
      <c r="D8" s="266"/>
      <c r="E8" s="267" t="str">
        <f t="shared" si="0"/>
        <v/>
      </c>
      <c r="F8" s="266"/>
      <c r="G8" s="266"/>
      <c r="H8" s="266"/>
      <c r="I8" s="266"/>
      <c r="J8" s="266"/>
      <c r="K8" s="266"/>
      <c r="L8" s="266"/>
      <c r="M8" s="266"/>
      <c r="N8" s="266"/>
      <c r="O8" s="266"/>
      <c r="P8" s="266"/>
      <c r="Q8" s="266"/>
      <c r="R8" s="267" t="str">
        <f t="shared" si="1"/>
        <v/>
      </c>
      <c r="S8" s="266"/>
      <c r="T8" s="266"/>
      <c r="U8" s="266"/>
      <c r="V8" s="266"/>
      <c r="W8" s="266"/>
      <c r="X8" s="266"/>
      <c r="Y8" s="266"/>
      <c r="Z8" s="266"/>
      <c r="AA8" s="266"/>
      <c r="AB8" s="267" t="str">
        <f t="shared" si="2"/>
        <v/>
      </c>
      <c r="AC8" s="266"/>
      <c r="AD8" s="266"/>
      <c r="AE8" s="266"/>
      <c r="AF8" s="266"/>
      <c r="AG8" s="266"/>
      <c r="AH8" s="266"/>
      <c r="AI8" s="266"/>
      <c r="AJ8" s="266"/>
      <c r="AK8" s="266"/>
      <c r="AL8" s="266"/>
      <c r="AM8" s="267" t="str">
        <f t="shared" si="3"/>
        <v/>
      </c>
      <c r="AN8" s="266"/>
      <c r="AO8" s="266"/>
      <c r="AP8" s="266"/>
      <c r="AQ8" s="266"/>
      <c r="AR8" s="266"/>
      <c r="AS8" s="266"/>
      <c r="AT8" s="266"/>
      <c r="AU8" s="267" t="str">
        <f t="shared" si="4"/>
        <v/>
      </c>
      <c r="AV8" s="266"/>
      <c r="AW8" s="266"/>
      <c r="AX8" s="266"/>
      <c r="AY8" s="266"/>
      <c r="AZ8" s="266"/>
      <c r="BA8" s="266"/>
      <c r="BB8" s="267" t="str">
        <f t="shared" si="5"/>
        <v/>
      </c>
      <c r="BC8" s="266"/>
      <c r="BD8" s="266"/>
      <c r="BE8" s="266"/>
      <c r="BF8" s="266"/>
      <c r="BG8" s="266"/>
      <c r="BH8" s="266"/>
      <c r="BI8" s="266"/>
      <c r="BJ8" s="266"/>
      <c r="BK8" s="266"/>
      <c r="BL8" s="266"/>
      <c r="BM8" s="266"/>
      <c r="BN8" s="267" t="str">
        <f t="shared" si="6"/>
        <v/>
      </c>
      <c r="BO8" s="266"/>
      <c r="BP8" s="266"/>
      <c r="BQ8" s="266"/>
      <c r="BR8" s="266"/>
      <c r="BS8" s="266"/>
      <c r="BT8" s="266"/>
      <c r="BU8" s="266"/>
      <c r="BV8" s="267" t="str">
        <f t="shared" si="7"/>
        <v/>
      </c>
      <c r="BW8" s="266"/>
      <c r="BX8" s="266"/>
      <c r="BY8" s="266"/>
      <c r="BZ8" s="266"/>
      <c r="CA8" s="266"/>
      <c r="CB8" s="266"/>
      <c r="CC8" s="266"/>
      <c r="CD8" s="266"/>
      <c r="CE8" s="266"/>
      <c r="CF8" s="267" t="str">
        <f t="shared" si="8"/>
        <v>x</v>
      </c>
      <c r="CG8" s="266"/>
      <c r="CH8" s="266" t="s">
        <v>453</v>
      </c>
      <c r="CI8" s="266"/>
      <c r="CJ8" s="266"/>
      <c r="CK8" s="266"/>
      <c r="CL8" s="266"/>
      <c r="CM8" s="266"/>
      <c r="CN8" s="266"/>
      <c r="CO8" s="266"/>
      <c r="CP8" s="267" t="str">
        <f t="shared" si="9"/>
        <v/>
      </c>
      <c r="CQ8" s="266"/>
      <c r="CR8" s="266"/>
      <c r="CS8" s="266"/>
      <c r="CT8" s="266"/>
      <c r="CU8" s="266"/>
      <c r="CV8" s="266"/>
      <c r="CW8" s="266"/>
      <c r="CX8" s="266"/>
      <c r="CY8" s="266"/>
      <c r="CZ8" s="266"/>
      <c r="DA8" s="266"/>
      <c r="DB8" s="266"/>
      <c r="DC8" s="266"/>
      <c r="DD8" s="267" t="str">
        <f t="shared" si="10"/>
        <v/>
      </c>
      <c r="DE8" s="266"/>
      <c r="DF8" s="266"/>
      <c r="DG8" s="266"/>
      <c r="DH8" s="266"/>
      <c r="DI8" s="266"/>
      <c r="DJ8" s="266"/>
      <c r="DK8" s="266"/>
      <c r="DL8" s="266"/>
      <c r="DM8" s="266"/>
      <c r="DN8" s="267" t="str">
        <f t="shared" si="11"/>
        <v/>
      </c>
      <c r="DO8" s="266"/>
      <c r="DP8" s="266"/>
      <c r="DQ8" s="266"/>
      <c r="DR8" s="266"/>
      <c r="DS8" s="266"/>
      <c r="DT8" s="266"/>
      <c r="DU8" s="266"/>
      <c r="DV8" s="266"/>
      <c r="DW8" s="266"/>
      <c r="DX8" s="267" t="str">
        <f t="shared" si="12"/>
        <v/>
      </c>
      <c r="DY8" s="266"/>
      <c r="DZ8" s="266"/>
      <c r="EA8" s="266"/>
      <c r="EB8" s="266"/>
      <c r="EC8" s="266"/>
      <c r="ED8" s="266"/>
      <c r="EE8" s="266"/>
      <c r="EF8" s="267" t="str">
        <f t="shared" si="13"/>
        <v/>
      </c>
      <c r="EG8" s="266"/>
      <c r="EH8" s="266"/>
      <c r="EI8" s="266"/>
      <c r="EJ8" s="266"/>
      <c r="EK8" s="266"/>
      <c r="EL8" s="266"/>
      <c r="EM8" s="33" t="s">
        <v>519</v>
      </c>
      <c r="EN8" s="33" t="s">
        <v>546</v>
      </c>
      <c r="EO8" s="33" t="s">
        <v>650</v>
      </c>
      <c r="EQ8" s="3">
        <f t="shared" si="14"/>
        <v>1</v>
      </c>
      <c r="ER8" s="3">
        <f t="shared" si="15"/>
        <v>0</v>
      </c>
    </row>
    <row r="9" spans="1:148" s="1" customFormat="1" ht="45">
      <c r="A9" s="266">
        <v>1</v>
      </c>
      <c r="B9" s="33" t="s">
        <v>634</v>
      </c>
      <c r="C9" s="33" t="s">
        <v>425</v>
      </c>
      <c r="D9" s="266" t="s">
        <v>454</v>
      </c>
      <c r="E9" s="267" t="str">
        <f t="shared" si="0"/>
        <v/>
      </c>
      <c r="F9" s="266"/>
      <c r="G9" s="266"/>
      <c r="H9" s="266"/>
      <c r="I9" s="266"/>
      <c r="J9" s="266"/>
      <c r="K9" s="266"/>
      <c r="L9" s="266"/>
      <c r="M9" s="266"/>
      <c r="N9" s="266"/>
      <c r="O9" s="266"/>
      <c r="P9" s="266"/>
      <c r="Q9" s="266"/>
      <c r="R9" s="267" t="str">
        <f t="shared" si="1"/>
        <v>x</v>
      </c>
      <c r="S9" s="266"/>
      <c r="T9" s="266"/>
      <c r="U9" s="266"/>
      <c r="V9" s="266"/>
      <c r="W9" s="266"/>
      <c r="X9" s="266" t="s">
        <v>454</v>
      </c>
      <c r="Y9" s="266"/>
      <c r="Z9" s="266"/>
      <c r="AA9" s="266"/>
      <c r="AB9" s="267" t="str">
        <f t="shared" si="2"/>
        <v>x</v>
      </c>
      <c r="AC9" s="266"/>
      <c r="AD9" s="266"/>
      <c r="AE9" s="266" t="s">
        <v>454</v>
      </c>
      <c r="AF9" s="266"/>
      <c r="AG9" s="266" t="s">
        <v>454</v>
      </c>
      <c r="AH9" s="266" t="s">
        <v>454</v>
      </c>
      <c r="AI9" s="266"/>
      <c r="AJ9" s="266"/>
      <c r="AK9" s="266"/>
      <c r="AL9" s="266"/>
      <c r="AM9" s="267" t="str">
        <f t="shared" si="3"/>
        <v/>
      </c>
      <c r="AN9" s="266"/>
      <c r="AO9" s="266"/>
      <c r="AP9" s="266"/>
      <c r="AQ9" s="266"/>
      <c r="AR9" s="266"/>
      <c r="AS9" s="266"/>
      <c r="AT9" s="266"/>
      <c r="AU9" s="267" t="str">
        <f t="shared" si="4"/>
        <v/>
      </c>
      <c r="AV9" s="266"/>
      <c r="AW9" s="266"/>
      <c r="AX9" s="266"/>
      <c r="AY9" s="266"/>
      <c r="AZ9" s="266"/>
      <c r="BA9" s="266"/>
      <c r="BB9" s="267" t="str">
        <f t="shared" si="5"/>
        <v/>
      </c>
      <c r="BC9" s="266"/>
      <c r="BD9" s="266"/>
      <c r="BE9" s="266"/>
      <c r="BF9" s="266"/>
      <c r="BG9" s="266"/>
      <c r="BH9" s="266"/>
      <c r="BI9" s="266"/>
      <c r="BJ9" s="266"/>
      <c r="BK9" s="266"/>
      <c r="BL9" s="266"/>
      <c r="BM9" s="266"/>
      <c r="BN9" s="267" t="str">
        <f t="shared" si="6"/>
        <v>x</v>
      </c>
      <c r="BO9" s="266" t="s">
        <v>454</v>
      </c>
      <c r="BP9" s="266"/>
      <c r="BQ9" s="266"/>
      <c r="BR9" s="266"/>
      <c r="BS9" s="266"/>
      <c r="BT9" s="266"/>
      <c r="BU9" s="266"/>
      <c r="BV9" s="267" t="str">
        <f t="shared" si="7"/>
        <v>x</v>
      </c>
      <c r="BW9" s="266"/>
      <c r="BX9" s="266"/>
      <c r="BY9" s="266"/>
      <c r="BZ9" s="266"/>
      <c r="CA9" s="266" t="s">
        <v>454</v>
      </c>
      <c r="CB9" s="266"/>
      <c r="CC9" s="266"/>
      <c r="CD9" s="266" t="s">
        <v>453</v>
      </c>
      <c r="CE9" s="266"/>
      <c r="CF9" s="267" t="str">
        <f t="shared" si="8"/>
        <v/>
      </c>
      <c r="CG9" s="266"/>
      <c r="CH9" s="266"/>
      <c r="CI9" s="266"/>
      <c r="CJ9" s="266"/>
      <c r="CK9" s="266"/>
      <c r="CL9" s="266"/>
      <c r="CM9" s="266"/>
      <c r="CN9" s="266"/>
      <c r="CO9" s="266"/>
      <c r="CP9" s="267" t="str">
        <f t="shared" si="9"/>
        <v/>
      </c>
      <c r="CQ9" s="266"/>
      <c r="CR9" s="266"/>
      <c r="CS9" s="266"/>
      <c r="CT9" s="266"/>
      <c r="CU9" s="266"/>
      <c r="CV9" s="266"/>
      <c r="CW9" s="266"/>
      <c r="CX9" s="266"/>
      <c r="CY9" s="266"/>
      <c r="CZ9" s="266"/>
      <c r="DA9" s="266"/>
      <c r="DB9" s="266"/>
      <c r="DC9" s="266"/>
      <c r="DD9" s="267" t="str">
        <f t="shared" si="10"/>
        <v/>
      </c>
      <c r="DE9" s="266"/>
      <c r="DF9" s="266"/>
      <c r="DG9" s="266"/>
      <c r="DH9" s="266"/>
      <c r="DI9" s="266"/>
      <c r="DJ9" s="266"/>
      <c r="DK9" s="266"/>
      <c r="DL9" s="266"/>
      <c r="DM9" s="266"/>
      <c r="DN9" s="267" t="str">
        <f t="shared" si="11"/>
        <v/>
      </c>
      <c r="DO9" s="266"/>
      <c r="DP9" s="266"/>
      <c r="DQ9" s="266"/>
      <c r="DR9" s="266"/>
      <c r="DS9" s="266"/>
      <c r="DT9" s="266"/>
      <c r="DU9" s="266"/>
      <c r="DV9" s="266"/>
      <c r="DW9" s="266"/>
      <c r="DX9" s="267" t="str">
        <f t="shared" si="12"/>
        <v/>
      </c>
      <c r="DY9" s="266"/>
      <c r="DZ9" s="266"/>
      <c r="EA9" s="266"/>
      <c r="EB9" s="266"/>
      <c r="EC9" s="266"/>
      <c r="ED9" s="266"/>
      <c r="EE9" s="266"/>
      <c r="EF9" s="267" t="str">
        <f t="shared" si="13"/>
        <v/>
      </c>
      <c r="EG9" s="266"/>
      <c r="EH9" s="266"/>
      <c r="EI9" s="266"/>
      <c r="EJ9" s="266"/>
      <c r="EK9" s="266"/>
      <c r="EL9" s="266"/>
      <c r="EM9" s="33" t="s">
        <v>519</v>
      </c>
      <c r="EN9" s="33" t="s">
        <v>546</v>
      </c>
      <c r="EO9" s="33" t="s">
        <v>650</v>
      </c>
      <c r="EQ9" s="3">
        <f t="shared" si="14"/>
        <v>1</v>
      </c>
      <c r="ER9" s="3">
        <f t="shared" si="15"/>
        <v>7</v>
      </c>
    </row>
    <row r="10" spans="1:148" s="1" customFormat="1" ht="45">
      <c r="A10" s="266">
        <v>1</v>
      </c>
      <c r="B10" s="33" t="s">
        <v>605</v>
      </c>
      <c r="C10" s="33" t="s">
        <v>425</v>
      </c>
      <c r="D10" s="266"/>
      <c r="E10" s="267" t="str">
        <f t="shared" si="0"/>
        <v/>
      </c>
      <c r="F10" s="266"/>
      <c r="G10" s="266"/>
      <c r="H10" s="266"/>
      <c r="I10" s="266"/>
      <c r="J10" s="266"/>
      <c r="K10" s="266"/>
      <c r="L10" s="266"/>
      <c r="M10" s="266"/>
      <c r="N10" s="266"/>
      <c r="O10" s="266"/>
      <c r="P10" s="266"/>
      <c r="Q10" s="266"/>
      <c r="R10" s="267" t="str">
        <f t="shared" si="1"/>
        <v>x</v>
      </c>
      <c r="S10" s="266"/>
      <c r="T10" s="266"/>
      <c r="U10" s="266"/>
      <c r="V10" s="266" t="s">
        <v>454</v>
      </c>
      <c r="W10" s="266"/>
      <c r="X10" s="266"/>
      <c r="Y10" s="266" t="s">
        <v>454</v>
      </c>
      <c r="Z10" s="266"/>
      <c r="AA10" s="266"/>
      <c r="AB10" s="267" t="str">
        <f t="shared" si="2"/>
        <v/>
      </c>
      <c r="AC10" s="266"/>
      <c r="AD10" s="266"/>
      <c r="AE10" s="266"/>
      <c r="AF10" s="266"/>
      <c r="AG10" s="266"/>
      <c r="AH10" s="266"/>
      <c r="AI10" s="266"/>
      <c r="AJ10" s="266"/>
      <c r="AK10" s="266"/>
      <c r="AL10" s="266"/>
      <c r="AM10" s="267" t="str">
        <f t="shared" si="3"/>
        <v>x</v>
      </c>
      <c r="AN10" s="266"/>
      <c r="AO10" s="266" t="s">
        <v>454</v>
      </c>
      <c r="AP10" s="266"/>
      <c r="AQ10" s="266"/>
      <c r="AR10" s="266"/>
      <c r="AS10" s="266"/>
      <c r="AT10" s="266"/>
      <c r="AU10" s="267" t="str">
        <f t="shared" si="4"/>
        <v/>
      </c>
      <c r="AV10" s="266"/>
      <c r="AW10" s="266"/>
      <c r="AX10" s="266"/>
      <c r="AY10" s="266"/>
      <c r="AZ10" s="266"/>
      <c r="BA10" s="266"/>
      <c r="BB10" s="267" t="str">
        <f t="shared" si="5"/>
        <v/>
      </c>
      <c r="BC10" s="266"/>
      <c r="BD10" s="266"/>
      <c r="BE10" s="266"/>
      <c r="BF10" s="266"/>
      <c r="BG10" s="266"/>
      <c r="BH10" s="266"/>
      <c r="BI10" s="266"/>
      <c r="BJ10" s="266"/>
      <c r="BK10" s="266"/>
      <c r="BL10" s="266"/>
      <c r="BM10" s="266"/>
      <c r="BN10" s="267" t="str">
        <f t="shared" si="6"/>
        <v/>
      </c>
      <c r="BO10" s="266"/>
      <c r="BP10" s="266"/>
      <c r="BQ10" s="266"/>
      <c r="BR10" s="266"/>
      <c r="BS10" s="266"/>
      <c r="BT10" s="266"/>
      <c r="BU10" s="266"/>
      <c r="BV10" s="267" t="str">
        <f t="shared" si="7"/>
        <v/>
      </c>
      <c r="BW10" s="266"/>
      <c r="BX10" s="266"/>
      <c r="BY10" s="266"/>
      <c r="BZ10" s="266"/>
      <c r="CA10" s="266"/>
      <c r="CB10" s="266"/>
      <c r="CC10" s="266"/>
      <c r="CD10" s="266"/>
      <c r="CE10" s="266"/>
      <c r="CF10" s="267" t="str">
        <f t="shared" si="8"/>
        <v/>
      </c>
      <c r="CG10" s="266"/>
      <c r="CH10" s="266"/>
      <c r="CI10" s="266"/>
      <c r="CJ10" s="266"/>
      <c r="CK10" s="266"/>
      <c r="CL10" s="266"/>
      <c r="CM10" s="266"/>
      <c r="CN10" s="266"/>
      <c r="CO10" s="266"/>
      <c r="CP10" s="267" t="str">
        <f t="shared" si="9"/>
        <v>x</v>
      </c>
      <c r="CQ10" s="266"/>
      <c r="CR10" s="266"/>
      <c r="CS10" s="266"/>
      <c r="CT10" s="266"/>
      <c r="CU10" s="266"/>
      <c r="CV10" s="266"/>
      <c r="CW10" s="266"/>
      <c r="CX10" s="266"/>
      <c r="CY10" s="266" t="s">
        <v>453</v>
      </c>
      <c r="CZ10" s="266"/>
      <c r="DA10" s="266" t="s">
        <v>454</v>
      </c>
      <c r="DB10" s="266"/>
      <c r="DC10" s="266"/>
      <c r="DD10" s="267" t="str">
        <f t="shared" si="10"/>
        <v/>
      </c>
      <c r="DE10" s="266"/>
      <c r="DF10" s="266"/>
      <c r="DG10" s="266"/>
      <c r="DH10" s="266"/>
      <c r="DI10" s="266"/>
      <c r="DJ10" s="266"/>
      <c r="DK10" s="266"/>
      <c r="DL10" s="266"/>
      <c r="DM10" s="266"/>
      <c r="DN10" s="267" t="str">
        <f t="shared" si="11"/>
        <v/>
      </c>
      <c r="DO10" s="266"/>
      <c r="DP10" s="266"/>
      <c r="DQ10" s="266"/>
      <c r="DR10" s="266"/>
      <c r="DS10" s="266"/>
      <c r="DT10" s="266"/>
      <c r="DU10" s="266"/>
      <c r="DV10" s="266"/>
      <c r="DW10" s="266"/>
      <c r="DX10" s="267" t="str">
        <f t="shared" si="12"/>
        <v/>
      </c>
      <c r="DY10" s="266"/>
      <c r="DZ10" s="266"/>
      <c r="EA10" s="266"/>
      <c r="EB10" s="266"/>
      <c r="EC10" s="266"/>
      <c r="ED10" s="266"/>
      <c r="EE10" s="266"/>
      <c r="EF10" s="267" t="str">
        <f t="shared" si="13"/>
        <v/>
      </c>
      <c r="EG10" s="266"/>
      <c r="EH10" s="266"/>
      <c r="EI10" s="266"/>
      <c r="EJ10" s="266"/>
      <c r="EK10" s="266"/>
      <c r="EL10" s="266"/>
      <c r="EM10" s="33" t="s">
        <v>519</v>
      </c>
      <c r="EN10" s="33" t="s">
        <v>546</v>
      </c>
      <c r="EO10" s="33" t="s">
        <v>650</v>
      </c>
      <c r="EQ10" s="3">
        <f t="shared" si="14"/>
        <v>1</v>
      </c>
      <c r="ER10" s="3">
        <f t="shared" si="15"/>
        <v>4</v>
      </c>
    </row>
    <row r="11" spans="1:148" s="1" customFormat="1" ht="30">
      <c r="A11" s="266">
        <v>1</v>
      </c>
      <c r="B11" s="33" t="s">
        <v>497</v>
      </c>
      <c r="C11" s="33" t="s">
        <v>424</v>
      </c>
      <c r="D11" s="266"/>
      <c r="E11" s="267" t="str">
        <f t="shared" si="0"/>
        <v/>
      </c>
      <c r="F11" s="266"/>
      <c r="G11" s="266"/>
      <c r="H11" s="266"/>
      <c r="I11" s="266"/>
      <c r="J11" s="266"/>
      <c r="K11" s="266"/>
      <c r="L11" s="266"/>
      <c r="M11" s="266"/>
      <c r="N11" s="266"/>
      <c r="O11" s="266"/>
      <c r="P11" s="266"/>
      <c r="Q11" s="266"/>
      <c r="R11" s="267" t="str">
        <f t="shared" si="1"/>
        <v>x</v>
      </c>
      <c r="S11" s="266" t="s">
        <v>453</v>
      </c>
      <c r="T11" s="266"/>
      <c r="U11" s="266"/>
      <c r="V11" s="266"/>
      <c r="W11" s="266"/>
      <c r="X11" s="266"/>
      <c r="Y11" s="266" t="s">
        <v>454</v>
      </c>
      <c r="Z11" s="266" t="s">
        <v>454</v>
      </c>
      <c r="AA11" s="266"/>
      <c r="AB11" s="267" t="str">
        <f t="shared" si="2"/>
        <v>x</v>
      </c>
      <c r="AC11" s="266"/>
      <c r="AD11" s="266"/>
      <c r="AE11" s="266"/>
      <c r="AF11" s="266"/>
      <c r="AG11" s="266"/>
      <c r="AH11" s="266" t="s">
        <v>454</v>
      </c>
      <c r="AI11" s="266"/>
      <c r="AJ11" s="266"/>
      <c r="AK11" s="266"/>
      <c r="AL11" s="266"/>
      <c r="AM11" s="267" t="str">
        <f t="shared" si="3"/>
        <v/>
      </c>
      <c r="AN11" s="266"/>
      <c r="AO11" s="266"/>
      <c r="AP11" s="266"/>
      <c r="AQ11" s="266"/>
      <c r="AR11" s="266"/>
      <c r="AS11" s="266"/>
      <c r="AT11" s="266"/>
      <c r="AU11" s="267" t="str">
        <f t="shared" si="4"/>
        <v/>
      </c>
      <c r="AV11" s="266"/>
      <c r="AW11" s="266"/>
      <c r="AX11" s="266"/>
      <c r="AY11" s="266"/>
      <c r="AZ11" s="266"/>
      <c r="BA11" s="266"/>
      <c r="BB11" s="267" t="str">
        <f t="shared" si="5"/>
        <v/>
      </c>
      <c r="BC11" s="266"/>
      <c r="BD11" s="266"/>
      <c r="BE11" s="266"/>
      <c r="BF11" s="266"/>
      <c r="BG11" s="266"/>
      <c r="BH11" s="266"/>
      <c r="BI11" s="266"/>
      <c r="BJ11" s="266"/>
      <c r="BK11" s="266"/>
      <c r="BL11" s="266"/>
      <c r="BM11" s="266"/>
      <c r="BN11" s="267" t="str">
        <f t="shared" si="6"/>
        <v>x</v>
      </c>
      <c r="BO11" s="266"/>
      <c r="BP11" s="266"/>
      <c r="BQ11" s="266" t="s">
        <v>454</v>
      </c>
      <c r="BR11" s="266"/>
      <c r="BS11" s="266"/>
      <c r="BT11" s="266"/>
      <c r="BU11" s="266"/>
      <c r="BV11" s="267" t="str">
        <f t="shared" si="7"/>
        <v/>
      </c>
      <c r="BW11" s="266"/>
      <c r="BX11" s="266"/>
      <c r="BY11" s="266"/>
      <c r="BZ11" s="266"/>
      <c r="CA11" s="266"/>
      <c r="CB11" s="266"/>
      <c r="CC11" s="266"/>
      <c r="CD11" s="266"/>
      <c r="CE11" s="266"/>
      <c r="CF11" s="267" t="str">
        <f t="shared" si="8"/>
        <v/>
      </c>
      <c r="CG11" s="266"/>
      <c r="CH11" s="266"/>
      <c r="CI11" s="266"/>
      <c r="CJ11" s="266"/>
      <c r="CK11" s="266"/>
      <c r="CL11" s="266"/>
      <c r="CM11" s="266"/>
      <c r="CN11" s="266"/>
      <c r="CO11" s="266"/>
      <c r="CP11" s="267" t="str">
        <f t="shared" si="9"/>
        <v>x</v>
      </c>
      <c r="CQ11" s="266"/>
      <c r="CR11" s="266" t="s">
        <v>454</v>
      </c>
      <c r="CS11" s="266" t="s">
        <v>454</v>
      </c>
      <c r="CT11" s="266" t="s">
        <v>454</v>
      </c>
      <c r="CU11" s="266"/>
      <c r="CV11" s="266"/>
      <c r="CW11" s="266"/>
      <c r="CX11" s="266"/>
      <c r="CY11" s="266"/>
      <c r="CZ11" s="266" t="s">
        <v>454</v>
      </c>
      <c r="DA11" s="266"/>
      <c r="DB11" s="266"/>
      <c r="DC11" s="266"/>
      <c r="DD11" s="267" t="str">
        <f t="shared" si="10"/>
        <v/>
      </c>
      <c r="DE11" s="266"/>
      <c r="DF11" s="266"/>
      <c r="DG11" s="266"/>
      <c r="DH11" s="266"/>
      <c r="DI11" s="266"/>
      <c r="DJ11" s="266"/>
      <c r="DK11" s="266"/>
      <c r="DL11" s="266"/>
      <c r="DM11" s="266"/>
      <c r="DN11" s="267" t="str">
        <f t="shared" si="11"/>
        <v/>
      </c>
      <c r="DO11" s="266"/>
      <c r="DP11" s="266"/>
      <c r="DQ11" s="266"/>
      <c r="DR11" s="266"/>
      <c r="DS11" s="266"/>
      <c r="DT11" s="266"/>
      <c r="DU11" s="266"/>
      <c r="DV11" s="266"/>
      <c r="DW11" s="266"/>
      <c r="DX11" s="267" t="str">
        <f t="shared" si="12"/>
        <v/>
      </c>
      <c r="DY11" s="266"/>
      <c r="DZ11" s="266"/>
      <c r="EA11" s="266"/>
      <c r="EB11" s="266"/>
      <c r="EC11" s="266"/>
      <c r="ED11" s="266"/>
      <c r="EE11" s="266"/>
      <c r="EF11" s="267" t="str">
        <f t="shared" si="13"/>
        <v/>
      </c>
      <c r="EG11" s="266"/>
      <c r="EH11" s="266"/>
      <c r="EI11" s="266"/>
      <c r="EJ11" s="266"/>
      <c r="EK11" s="266"/>
      <c r="EL11" s="266"/>
      <c r="EM11" s="33" t="s">
        <v>515</v>
      </c>
      <c r="EN11" s="33" t="s">
        <v>507</v>
      </c>
      <c r="EO11" s="33" t="s">
        <v>650</v>
      </c>
      <c r="EQ11" s="3">
        <f t="shared" si="14"/>
        <v>1</v>
      </c>
      <c r="ER11" s="3">
        <f t="shared" si="15"/>
        <v>8</v>
      </c>
    </row>
    <row r="12" spans="1:148" s="1" customFormat="1">
      <c r="A12" s="266">
        <v>1</v>
      </c>
      <c r="B12" s="33" t="s">
        <v>430</v>
      </c>
      <c r="C12" s="33" t="s">
        <v>424</v>
      </c>
      <c r="D12" s="266"/>
      <c r="E12" s="267" t="str">
        <f t="shared" si="0"/>
        <v/>
      </c>
      <c r="F12" s="266"/>
      <c r="G12" s="266"/>
      <c r="H12" s="266"/>
      <c r="I12" s="266"/>
      <c r="J12" s="266"/>
      <c r="K12" s="266"/>
      <c r="L12" s="266"/>
      <c r="M12" s="266"/>
      <c r="N12" s="266"/>
      <c r="O12" s="266"/>
      <c r="P12" s="266"/>
      <c r="Q12" s="266"/>
      <c r="R12" s="267" t="str">
        <f t="shared" si="1"/>
        <v/>
      </c>
      <c r="S12" s="266"/>
      <c r="T12" s="266"/>
      <c r="U12" s="266"/>
      <c r="V12" s="266"/>
      <c r="W12" s="266"/>
      <c r="X12" s="266"/>
      <c r="Y12" s="266"/>
      <c r="Z12" s="266"/>
      <c r="AA12" s="266"/>
      <c r="AB12" s="267" t="str">
        <f t="shared" si="2"/>
        <v/>
      </c>
      <c r="AC12" s="266"/>
      <c r="AD12" s="266"/>
      <c r="AE12" s="266"/>
      <c r="AF12" s="266"/>
      <c r="AG12" s="266"/>
      <c r="AH12" s="266"/>
      <c r="AI12" s="266"/>
      <c r="AJ12" s="266"/>
      <c r="AK12" s="266"/>
      <c r="AL12" s="266"/>
      <c r="AM12" s="267" t="str">
        <f t="shared" si="3"/>
        <v/>
      </c>
      <c r="AN12" s="266"/>
      <c r="AO12" s="266"/>
      <c r="AP12" s="266"/>
      <c r="AQ12" s="266"/>
      <c r="AR12" s="266"/>
      <c r="AS12" s="266"/>
      <c r="AT12" s="266"/>
      <c r="AU12" s="267" t="str">
        <f t="shared" si="4"/>
        <v/>
      </c>
      <c r="AV12" s="266"/>
      <c r="AW12" s="266"/>
      <c r="AX12" s="266"/>
      <c r="AY12" s="266"/>
      <c r="AZ12" s="266"/>
      <c r="BA12" s="266"/>
      <c r="BB12" s="267" t="str">
        <f t="shared" si="5"/>
        <v/>
      </c>
      <c r="BC12" s="266"/>
      <c r="BD12" s="266"/>
      <c r="BE12" s="266"/>
      <c r="BF12" s="266"/>
      <c r="BG12" s="266"/>
      <c r="BH12" s="266"/>
      <c r="BI12" s="266"/>
      <c r="BJ12" s="266"/>
      <c r="BK12" s="266"/>
      <c r="BL12" s="266"/>
      <c r="BM12" s="266"/>
      <c r="BN12" s="267" t="str">
        <f t="shared" si="6"/>
        <v/>
      </c>
      <c r="BO12" s="266"/>
      <c r="BP12" s="266"/>
      <c r="BQ12" s="266"/>
      <c r="BR12" s="266"/>
      <c r="BS12" s="266"/>
      <c r="BT12" s="266"/>
      <c r="BU12" s="266"/>
      <c r="BV12" s="267" t="str">
        <f t="shared" si="7"/>
        <v/>
      </c>
      <c r="BW12" s="266"/>
      <c r="BX12" s="266"/>
      <c r="BY12" s="266"/>
      <c r="BZ12" s="266"/>
      <c r="CA12" s="266"/>
      <c r="CB12" s="266"/>
      <c r="CC12" s="266"/>
      <c r="CD12" s="266"/>
      <c r="CE12" s="266"/>
      <c r="CF12" s="267" t="str">
        <f t="shared" si="8"/>
        <v/>
      </c>
      <c r="CG12" s="266"/>
      <c r="CH12" s="266"/>
      <c r="CI12" s="266"/>
      <c r="CJ12" s="266"/>
      <c r="CK12" s="266"/>
      <c r="CL12" s="266"/>
      <c r="CM12" s="266"/>
      <c r="CN12" s="266"/>
      <c r="CO12" s="266"/>
      <c r="CP12" s="267" t="str">
        <f t="shared" si="9"/>
        <v>x</v>
      </c>
      <c r="CQ12" s="266"/>
      <c r="CR12" s="266"/>
      <c r="CS12" s="266" t="s">
        <v>454</v>
      </c>
      <c r="CT12" s="266" t="s">
        <v>454</v>
      </c>
      <c r="CU12" s="266"/>
      <c r="CV12" s="266"/>
      <c r="CW12" s="266"/>
      <c r="CX12" s="266"/>
      <c r="CY12" s="266"/>
      <c r="CZ12" s="266" t="s">
        <v>454</v>
      </c>
      <c r="DA12" s="266"/>
      <c r="DB12" s="266" t="s">
        <v>454</v>
      </c>
      <c r="DC12" s="266"/>
      <c r="DD12" s="267" t="str">
        <f t="shared" si="10"/>
        <v/>
      </c>
      <c r="DE12" s="266"/>
      <c r="DF12" s="266"/>
      <c r="DG12" s="266"/>
      <c r="DH12" s="266"/>
      <c r="DI12" s="266"/>
      <c r="DJ12" s="266"/>
      <c r="DK12" s="266"/>
      <c r="DL12" s="266"/>
      <c r="DM12" s="266"/>
      <c r="DN12" s="267" t="str">
        <f t="shared" si="11"/>
        <v/>
      </c>
      <c r="DO12" s="266"/>
      <c r="DP12" s="266"/>
      <c r="DQ12" s="266"/>
      <c r="DR12" s="266"/>
      <c r="DS12" s="266"/>
      <c r="DT12" s="266"/>
      <c r="DU12" s="266"/>
      <c r="DV12" s="266"/>
      <c r="DW12" s="266"/>
      <c r="DX12" s="267" t="str">
        <f t="shared" si="12"/>
        <v/>
      </c>
      <c r="DY12" s="266"/>
      <c r="DZ12" s="266"/>
      <c r="EA12" s="266"/>
      <c r="EB12" s="266"/>
      <c r="EC12" s="266"/>
      <c r="ED12" s="266"/>
      <c r="EE12" s="266"/>
      <c r="EF12" s="267" t="str">
        <f t="shared" si="13"/>
        <v>x</v>
      </c>
      <c r="EG12" s="266"/>
      <c r="EH12" s="266"/>
      <c r="EI12" s="266" t="s">
        <v>453</v>
      </c>
      <c r="EJ12" s="266"/>
      <c r="EK12" s="266"/>
      <c r="EL12" s="266"/>
      <c r="EM12" s="33" t="s">
        <v>515</v>
      </c>
      <c r="EN12" s="33" t="s">
        <v>508</v>
      </c>
      <c r="EO12" s="33" t="s">
        <v>650</v>
      </c>
      <c r="EQ12" s="3">
        <f t="shared" si="14"/>
        <v>1</v>
      </c>
      <c r="ER12" s="3">
        <f t="shared" si="15"/>
        <v>4</v>
      </c>
    </row>
    <row r="13" spans="1:148" s="1" customFormat="1" ht="45">
      <c r="A13" s="266">
        <v>1</v>
      </c>
      <c r="B13" s="33" t="s">
        <v>538</v>
      </c>
      <c r="C13" s="33" t="s">
        <v>425</v>
      </c>
      <c r="D13" s="266"/>
      <c r="E13" s="267" t="str">
        <f t="shared" si="0"/>
        <v/>
      </c>
      <c r="F13" s="266"/>
      <c r="G13" s="266"/>
      <c r="H13" s="266"/>
      <c r="I13" s="266"/>
      <c r="J13" s="266"/>
      <c r="K13" s="266"/>
      <c r="L13" s="266"/>
      <c r="M13" s="266"/>
      <c r="N13" s="266"/>
      <c r="O13" s="266"/>
      <c r="P13" s="266"/>
      <c r="Q13" s="266"/>
      <c r="R13" s="267" t="str">
        <f t="shared" si="1"/>
        <v/>
      </c>
      <c r="S13" s="266"/>
      <c r="T13" s="266"/>
      <c r="U13" s="266"/>
      <c r="V13" s="266"/>
      <c r="W13" s="266"/>
      <c r="X13" s="266"/>
      <c r="Y13" s="266"/>
      <c r="Z13" s="266"/>
      <c r="AA13" s="266"/>
      <c r="AB13" s="267" t="str">
        <f t="shared" si="2"/>
        <v>x</v>
      </c>
      <c r="AC13" s="266"/>
      <c r="AD13" s="266"/>
      <c r="AE13" s="266"/>
      <c r="AF13" s="266" t="s">
        <v>454</v>
      </c>
      <c r="AG13" s="266" t="s">
        <v>454</v>
      </c>
      <c r="AH13" s="266" t="s">
        <v>454</v>
      </c>
      <c r="AI13" s="266"/>
      <c r="AJ13" s="266" t="s">
        <v>454</v>
      </c>
      <c r="AK13" s="266" t="s">
        <v>454</v>
      </c>
      <c r="AL13" s="266"/>
      <c r="AM13" s="267" t="str">
        <f t="shared" si="3"/>
        <v/>
      </c>
      <c r="AN13" s="266"/>
      <c r="AO13" s="266"/>
      <c r="AP13" s="266"/>
      <c r="AQ13" s="266"/>
      <c r="AR13" s="266"/>
      <c r="AS13" s="266"/>
      <c r="AT13" s="266"/>
      <c r="AU13" s="267" t="str">
        <f t="shared" si="4"/>
        <v>x</v>
      </c>
      <c r="AV13" s="266" t="s">
        <v>454</v>
      </c>
      <c r="AW13" s="266"/>
      <c r="AX13" s="266" t="s">
        <v>454</v>
      </c>
      <c r="AY13" s="266" t="s">
        <v>454</v>
      </c>
      <c r="AZ13" s="266"/>
      <c r="BA13" s="266"/>
      <c r="BB13" s="267" t="str">
        <f t="shared" si="5"/>
        <v>x</v>
      </c>
      <c r="BC13" s="266" t="s">
        <v>454</v>
      </c>
      <c r="BD13" s="266" t="s">
        <v>454</v>
      </c>
      <c r="BE13" s="266" t="s">
        <v>454</v>
      </c>
      <c r="BF13" s="266"/>
      <c r="BG13" s="266" t="s">
        <v>454</v>
      </c>
      <c r="BH13" s="266" t="s">
        <v>454</v>
      </c>
      <c r="BI13" s="266"/>
      <c r="BJ13" s="266"/>
      <c r="BK13" s="266"/>
      <c r="BL13" s="266"/>
      <c r="BM13" s="266"/>
      <c r="BN13" s="267" t="str">
        <f t="shared" si="6"/>
        <v>x</v>
      </c>
      <c r="BO13" s="266" t="s">
        <v>454</v>
      </c>
      <c r="BP13" s="266"/>
      <c r="BQ13" s="266" t="s">
        <v>454</v>
      </c>
      <c r="BR13" s="266"/>
      <c r="BS13" s="266"/>
      <c r="BT13" s="266"/>
      <c r="BU13" s="266" t="s">
        <v>454</v>
      </c>
      <c r="BV13" s="267" t="str">
        <f t="shared" si="7"/>
        <v/>
      </c>
      <c r="BW13" s="266"/>
      <c r="BX13" s="266"/>
      <c r="BY13" s="266"/>
      <c r="BZ13" s="266"/>
      <c r="CA13" s="266"/>
      <c r="CB13" s="266"/>
      <c r="CC13" s="266"/>
      <c r="CD13" s="266"/>
      <c r="CE13" s="266"/>
      <c r="CF13" s="267" t="str">
        <f t="shared" si="8"/>
        <v>x</v>
      </c>
      <c r="CG13" s="266"/>
      <c r="CH13" s="266"/>
      <c r="CI13" s="266"/>
      <c r="CJ13" s="266" t="s">
        <v>454</v>
      </c>
      <c r="CK13" s="266"/>
      <c r="CL13" s="266"/>
      <c r="CM13" s="266" t="s">
        <v>454</v>
      </c>
      <c r="CN13" s="266" t="s">
        <v>454</v>
      </c>
      <c r="CO13" s="266" t="s">
        <v>454</v>
      </c>
      <c r="CP13" s="267" t="str">
        <f t="shared" si="9"/>
        <v/>
      </c>
      <c r="CQ13" s="266"/>
      <c r="CR13" s="266"/>
      <c r="CS13" s="266"/>
      <c r="CT13" s="266"/>
      <c r="CU13" s="266"/>
      <c r="CV13" s="266"/>
      <c r="CW13" s="266"/>
      <c r="CX13" s="266"/>
      <c r="CY13" s="266"/>
      <c r="CZ13" s="266"/>
      <c r="DA13" s="266"/>
      <c r="DB13" s="266"/>
      <c r="DC13" s="266"/>
      <c r="DD13" s="267" t="str">
        <f t="shared" si="10"/>
        <v>x</v>
      </c>
      <c r="DE13" s="266" t="s">
        <v>454</v>
      </c>
      <c r="DF13" s="266"/>
      <c r="DG13" s="266"/>
      <c r="DH13" s="266"/>
      <c r="DI13" s="266"/>
      <c r="DJ13" s="266"/>
      <c r="DK13" s="266"/>
      <c r="DL13" s="266"/>
      <c r="DM13" s="266"/>
      <c r="DN13" s="267" t="str">
        <f t="shared" si="11"/>
        <v/>
      </c>
      <c r="DO13" s="266"/>
      <c r="DP13" s="266"/>
      <c r="DQ13" s="266"/>
      <c r="DR13" s="266"/>
      <c r="DS13" s="266"/>
      <c r="DT13" s="266"/>
      <c r="DU13" s="266"/>
      <c r="DV13" s="266"/>
      <c r="DW13" s="266"/>
      <c r="DX13" s="267" t="str">
        <f t="shared" si="12"/>
        <v>x</v>
      </c>
      <c r="DY13" s="266" t="s">
        <v>453</v>
      </c>
      <c r="DZ13" s="266" t="s">
        <v>454</v>
      </c>
      <c r="EA13" s="266" t="s">
        <v>454</v>
      </c>
      <c r="EB13" s="266" t="s">
        <v>454</v>
      </c>
      <c r="EC13" s="266" t="s">
        <v>454</v>
      </c>
      <c r="ED13" s="266"/>
      <c r="EE13" s="266"/>
      <c r="EF13" s="267" t="str">
        <f t="shared" si="13"/>
        <v/>
      </c>
      <c r="EG13" s="266"/>
      <c r="EH13" s="266"/>
      <c r="EI13" s="266"/>
      <c r="EJ13" s="266"/>
      <c r="EK13" s="266"/>
      <c r="EL13" s="266"/>
      <c r="EM13" s="33" t="s">
        <v>618</v>
      </c>
      <c r="EN13" s="33" t="s">
        <v>624</v>
      </c>
      <c r="EO13" s="33" t="s">
        <v>650</v>
      </c>
      <c r="EQ13" s="3">
        <f t="shared" si="14"/>
        <v>1</v>
      </c>
      <c r="ER13" s="3">
        <f t="shared" si="15"/>
        <v>25</v>
      </c>
    </row>
    <row r="14" spans="1:148" s="1" customFormat="1" ht="45">
      <c r="A14" s="266">
        <v>1</v>
      </c>
      <c r="B14" s="33" t="s">
        <v>635</v>
      </c>
      <c r="C14" s="33" t="s">
        <v>425</v>
      </c>
      <c r="D14" s="266"/>
      <c r="E14" s="267" t="str">
        <f t="shared" si="0"/>
        <v/>
      </c>
      <c r="F14" s="266"/>
      <c r="G14" s="266"/>
      <c r="H14" s="266"/>
      <c r="I14" s="266"/>
      <c r="J14" s="266"/>
      <c r="K14" s="266"/>
      <c r="L14" s="266"/>
      <c r="M14" s="266"/>
      <c r="N14" s="266"/>
      <c r="O14" s="266"/>
      <c r="P14" s="266"/>
      <c r="Q14" s="266"/>
      <c r="R14" s="267" t="str">
        <f t="shared" si="1"/>
        <v/>
      </c>
      <c r="S14" s="266"/>
      <c r="T14" s="266"/>
      <c r="U14" s="266"/>
      <c r="V14" s="266"/>
      <c r="W14" s="266"/>
      <c r="X14" s="266"/>
      <c r="Y14" s="266"/>
      <c r="Z14" s="266"/>
      <c r="AA14" s="266"/>
      <c r="AB14" s="267" t="str">
        <f t="shared" si="2"/>
        <v>x</v>
      </c>
      <c r="AC14" s="266"/>
      <c r="AD14" s="266"/>
      <c r="AE14" s="266"/>
      <c r="AF14" s="266" t="s">
        <v>454</v>
      </c>
      <c r="AG14" s="266" t="s">
        <v>454</v>
      </c>
      <c r="AH14" s="266" t="s">
        <v>454</v>
      </c>
      <c r="AI14" s="266"/>
      <c r="AJ14" s="266" t="s">
        <v>454</v>
      </c>
      <c r="AK14" s="266" t="s">
        <v>454</v>
      </c>
      <c r="AL14" s="266"/>
      <c r="AM14" s="267" t="str">
        <f t="shared" si="3"/>
        <v/>
      </c>
      <c r="AN14" s="266"/>
      <c r="AO14" s="266"/>
      <c r="AP14" s="266"/>
      <c r="AQ14" s="266"/>
      <c r="AR14" s="266"/>
      <c r="AS14" s="266"/>
      <c r="AT14" s="266"/>
      <c r="AU14" s="267" t="str">
        <f t="shared" si="4"/>
        <v>x</v>
      </c>
      <c r="AV14" s="266" t="s">
        <v>454</v>
      </c>
      <c r="AW14" s="266"/>
      <c r="AX14" s="266" t="s">
        <v>454</v>
      </c>
      <c r="AY14" s="266" t="s">
        <v>454</v>
      </c>
      <c r="AZ14" s="266"/>
      <c r="BA14" s="266"/>
      <c r="BB14" s="267" t="str">
        <f t="shared" si="5"/>
        <v>x</v>
      </c>
      <c r="BC14" s="266" t="s">
        <v>454</v>
      </c>
      <c r="BD14" s="266" t="s">
        <v>454</v>
      </c>
      <c r="BE14" s="266" t="s">
        <v>454</v>
      </c>
      <c r="BF14" s="266"/>
      <c r="BG14" s="266" t="s">
        <v>454</v>
      </c>
      <c r="BH14" s="266" t="s">
        <v>454</v>
      </c>
      <c r="BI14" s="266"/>
      <c r="BJ14" s="266"/>
      <c r="BK14" s="266"/>
      <c r="BL14" s="266"/>
      <c r="BM14" s="266"/>
      <c r="BN14" s="267" t="str">
        <f t="shared" si="6"/>
        <v>x</v>
      </c>
      <c r="BO14" s="266" t="s">
        <v>454</v>
      </c>
      <c r="BP14" s="266"/>
      <c r="BQ14" s="266" t="s">
        <v>454</v>
      </c>
      <c r="BR14" s="266"/>
      <c r="BS14" s="266"/>
      <c r="BT14" s="266"/>
      <c r="BU14" s="266" t="s">
        <v>454</v>
      </c>
      <c r="BV14" s="267" t="str">
        <f t="shared" si="7"/>
        <v/>
      </c>
      <c r="BW14" s="266"/>
      <c r="BX14" s="266"/>
      <c r="BY14" s="266"/>
      <c r="BZ14" s="266"/>
      <c r="CA14" s="266"/>
      <c r="CB14" s="266"/>
      <c r="CC14" s="266"/>
      <c r="CD14" s="266"/>
      <c r="CE14" s="266"/>
      <c r="CF14" s="267" t="str">
        <f t="shared" si="8"/>
        <v>x</v>
      </c>
      <c r="CG14" s="266"/>
      <c r="CH14" s="266"/>
      <c r="CI14" s="266"/>
      <c r="CJ14" s="266" t="s">
        <v>454</v>
      </c>
      <c r="CK14" s="266"/>
      <c r="CL14" s="266"/>
      <c r="CM14" s="266" t="s">
        <v>454</v>
      </c>
      <c r="CN14" s="266" t="s">
        <v>454</v>
      </c>
      <c r="CO14" s="266" t="s">
        <v>454</v>
      </c>
      <c r="CP14" s="267" t="str">
        <f t="shared" si="9"/>
        <v/>
      </c>
      <c r="CQ14" s="266"/>
      <c r="CR14" s="266"/>
      <c r="CS14" s="266"/>
      <c r="CT14" s="266"/>
      <c r="CU14" s="266"/>
      <c r="CV14" s="266"/>
      <c r="CW14" s="266"/>
      <c r="CX14" s="266"/>
      <c r="CY14" s="266"/>
      <c r="CZ14" s="266"/>
      <c r="DA14" s="266"/>
      <c r="DB14" s="266"/>
      <c r="DC14" s="266"/>
      <c r="DD14" s="267" t="str">
        <f t="shared" si="10"/>
        <v>x</v>
      </c>
      <c r="DE14" s="266" t="s">
        <v>454</v>
      </c>
      <c r="DF14" s="266"/>
      <c r="DG14" s="266"/>
      <c r="DH14" s="266"/>
      <c r="DI14" s="266"/>
      <c r="DJ14" s="266"/>
      <c r="DK14" s="266"/>
      <c r="DL14" s="266"/>
      <c r="DM14" s="266"/>
      <c r="DN14" s="267" t="str">
        <f t="shared" si="11"/>
        <v/>
      </c>
      <c r="DO14" s="266"/>
      <c r="DP14" s="266"/>
      <c r="DQ14" s="266"/>
      <c r="DR14" s="266"/>
      <c r="DS14" s="266"/>
      <c r="DT14" s="266"/>
      <c r="DU14" s="266"/>
      <c r="DV14" s="266"/>
      <c r="DW14" s="266"/>
      <c r="DX14" s="267" t="str">
        <f t="shared" si="12"/>
        <v>x</v>
      </c>
      <c r="DY14" s="266" t="s">
        <v>454</v>
      </c>
      <c r="DZ14" s="266" t="s">
        <v>453</v>
      </c>
      <c r="EA14" s="266" t="s">
        <v>454</v>
      </c>
      <c r="EB14" s="266" t="s">
        <v>454</v>
      </c>
      <c r="EC14" s="266" t="s">
        <v>454</v>
      </c>
      <c r="ED14" s="266"/>
      <c r="EE14" s="266"/>
      <c r="EF14" s="267" t="str">
        <f t="shared" si="13"/>
        <v/>
      </c>
      <c r="EG14" s="266"/>
      <c r="EH14" s="266"/>
      <c r="EI14" s="266"/>
      <c r="EJ14" s="266"/>
      <c r="EK14" s="266"/>
      <c r="EL14" s="266"/>
      <c r="EM14" s="33" t="s">
        <v>528</v>
      </c>
      <c r="EN14" s="33" t="s">
        <v>624</v>
      </c>
      <c r="EO14" s="33" t="s">
        <v>650</v>
      </c>
      <c r="EQ14" s="3">
        <f t="shared" si="14"/>
        <v>1</v>
      </c>
      <c r="ER14" s="3">
        <f t="shared" si="15"/>
        <v>25</v>
      </c>
    </row>
    <row r="15" spans="1:148" s="1" customFormat="1" ht="30">
      <c r="A15" s="266">
        <v>1</v>
      </c>
      <c r="B15" s="33" t="s">
        <v>683</v>
      </c>
      <c r="C15" s="33" t="s">
        <v>500</v>
      </c>
      <c r="D15" s="266" t="s">
        <v>453</v>
      </c>
      <c r="E15" s="267" t="str">
        <f t="shared" si="0"/>
        <v/>
      </c>
      <c r="F15" s="266"/>
      <c r="G15" s="266"/>
      <c r="H15" s="266"/>
      <c r="I15" s="266"/>
      <c r="J15" s="266"/>
      <c r="K15" s="266"/>
      <c r="L15" s="266"/>
      <c r="M15" s="266"/>
      <c r="N15" s="266"/>
      <c r="O15" s="266"/>
      <c r="P15" s="266"/>
      <c r="Q15" s="266"/>
      <c r="R15" s="267" t="str">
        <f t="shared" si="1"/>
        <v/>
      </c>
      <c r="S15" s="266"/>
      <c r="T15" s="266"/>
      <c r="U15" s="266"/>
      <c r="V15" s="266"/>
      <c r="W15" s="266"/>
      <c r="X15" s="266"/>
      <c r="Y15" s="266"/>
      <c r="Z15" s="266"/>
      <c r="AA15" s="266"/>
      <c r="AB15" s="267" t="str">
        <f t="shared" si="2"/>
        <v/>
      </c>
      <c r="AC15" s="266"/>
      <c r="AD15" s="266"/>
      <c r="AE15" s="266"/>
      <c r="AF15" s="266"/>
      <c r="AG15" s="266"/>
      <c r="AH15" s="266"/>
      <c r="AI15" s="266"/>
      <c r="AJ15" s="266"/>
      <c r="AK15" s="266"/>
      <c r="AL15" s="266"/>
      <c r="AM15" s="267" t="str">
        <f t="shared" si="3"/>
        <v/>
      </c>
      <c r="AN15" s="266"/>
      <c r="AO15" s="266"/>
      <c r="AP15" s="266"/>
      <c r="AQ15" s="266"/>
      <c r="AR15" s="266"/>
      <c r="AS15" s="266"/>
      <c r="AT15" s="266"/>
      <c r="AU15" s="267" t="str">
        <f t="shared" si="4"/>
        <v/>
      </c>
      <c r="AV15" s="266"/>
      <c r="AW15" s="266"/>
      <c r="AX15" s="266"/>
      <c r="AY15" s="266"/>
      <c r="AZ15" s="266"/>
      <c r="BA15" s="266"/>
      <c r="BB15" s="267" t="str">
        <f t="shared" si="5"/>
        <v/>
      </c>
      <c r="BC15" s="266"/>
      <c r="BD15" s="266"/>
      <c r="BE15" s="266"/>
      <c r="BF15" s="266"/>
      <c r="BG15" s="266"/>
      <c r="BH15" s="266"/>
      <c r="BI15" s="266"/>
      <c r="BJ15" s="266"/>
      <c r="BK15" s="266"/>
      <c r="BL15" s="266"/>
      <c r="BM15" s="266"/>
      <c r="BN15" s="267" t="str">
        <f t="shared" si="6"/>
        <v/>
      </c>
      <c r="BO15" s="266"/>
      <c r="BP15" s="266"/>
      <c r="BQ15" s="266"/>
      <c r="BR15" s="266"/>
      <c r="BS15" s="266"/>
      <c r="BT15" s="266"/>
      <c r="BU15" s="266"/>
      <c r="BV15" s="267" t="str">
        <f t="shared" si="7"/>
        <v/>
      </c>
      <c r="BW15" s="266"/>
      <c r="BX15" s="266"/>
      <c r="BY15" s="266"/>
      <c r="BZ15" s="266"/>
      <c r="CA15" s="266"/>
      <c r="CB15" s="266"/>
      <c r="CC15" s="266"/>
      <c r="CD15" s="266"/>
      <c r="CE15" s="266"/>
      <c r="CF15" s="267" t="str">
        <f t="shared" si="8"/>
        <v/>
      </c>
      <c r="CG15" s="266"/>
      <c r="CH15" s="266"/>
      <c r="CI15" s="266"/>
      <c r="CJ15" s="266"/>
      <c r="CK15" s="266"/>
      <c r="CL15" s="266"/>
      <c r="CM15" s="266"/>
      <c r="CN15" s="266"/>
      <c r="CO15" s="266"/>
      <c r="CP15" s="267" t="str">
        <f t="shared" si="9"/>
        <v/>
      </c>
      <c r="CQ15" s="266"/>
      <c r="CR15" s="266"/>
      <c r="CS15" s="266"/>
      <c r="CT15" s="266"/>
      <c r="CU15" s="266"/>
      <c r="CV15" s="266"/>
      <c r="CW15" s="266"/>
      <c r="CX15" s="266"/>
      <c r="CY15" s="266"/>
      <c r="CZ15" s="266"/>
      <c r="DA15" s="266"/>
      <c r="DB15" s="266"/>
      <c r="DC15" s="266"/>
      <c r="DD15" s="267" t="str">
        <f t="shared" si="10"/>
        <v/>
      </c>
      <c r="DE15" s="266"/>
      <c r="DF15" s="266"/>
      <c r="DG15" s="266"/>
      <c r="DH15" s="266"/>
      <c r="DI15" s="266"/>
      <c r="DJ15" s="266"/>
      <c r="DK15" s="266"/>
      <c r="DL15" s="266"/>
      <c r="DM15" s="266"/>
      <c r="DN15" s="267" t="str">
        <f t="shared" si="11"/>
        <v/>
      </c>
      <c r="DO15" s="266"/>
      <c r="DP15" s="266"/>
      <c r="DQ15" s="266"/>
      <c r="DR15" s="266"/>
      <c r="DS15" s="266"/>
      <c r="DT15" s="266"/>
      <c r="DU15" s="266"/>
      <c r="DV15" s="266"/>
      <c r="DW15" s="266"/>
      <c r="DX15" s="267" t="str">
        <f t="shared" si="12"/>
        <v>x</v>
      </c>
      <c r="DY15" s="266"/>
      <c r="DZ15" s="266"/>
      <c r="EA15" s="266"/>
      <c r="EB15" s="266"/>
      <c r="EC15" s="266"/>
      <c r="ED15" s="266" t="s">
        <v>454</v>
      </c>
      <c r="EE15" s="266"/>
      <c r="EF15" s="267" t="str">
        <f t="shared" si="13"/>
        <v/>
      </c>
      <c r="EG15" s="266"/>
      <c r="EH15" s="266"/>
      <c r="EI15" s="266"/>
      <c r="EJ15" s="266"/>
      <c r="EK15" s="266"/>
      <c r="EL15" s="266"/>
      <c r="EM15" s="33"/>
      <c r="EN15" s="33" t="s">
        <v>301</v>
      </c>
      <c r="EO15" s="33" t="s">
        <v>650</v>
      </c>
      <c r="EQ15" s="3">
        <f t="shared" si="14"/>
        <v>1</v>
      </c>
      <c r="ER15" s="3">
        <f t="shared" si="15"/>
        <v>1</v>
      </c>
    </row>
    <row r="16" spans="1:148" s="1" customFormat="1" ht="30">
      <c r="A16" s="266">
        <v>1</v>
      </c>
      <c r="B16" s="33" t="s">
        <v>684</v>
      </c>
      <c r="C16" s="33" t="s">
        <v>500</v>
      </c>
      <c r="D16" s="266"/>
      <c r="E16" s="267" t="str">
        <f t="shared" si="0"/>
        <v/>
      </c>
      <c r="F16" s="266"/>
      <c r="G16" s="266"/>
      <c r="H16" s="266"/>
      <c r="I16" s="266"/>
      <c r="J16" s="266"/>
      <c r="K16" s="266"/>
      <c r="L16" s="266"/>
      <c r="M16" s="266"/>
      <c r="N16" s="266"/>
      <c r="O16" s="266"/>
      <c r="P16" s="266"/>
      <c r="Q16" s="266"/>
      <c r="R16" s="267" t="str">
        <f t="shared" si="1"/>
        <v/>
      </c>
      <c r="S16" s="266"/>
      <c r="T16" s="266"/>
      <c r="U16" s="266"/>
      <c r="V16" s="266"/>
      <c r="W16" s="266"/>
      <c r="X16" s="266"/>
      <c r="Y16" s="266"/>
      <c r="Z16" s="266"/>
      <c r="AA16" s="266"/>
      <c r="AB16" s="267" t="str">
        <f t="shared" si="2"/>
        <v/>
      </c>
      <c r="AC16" s="266"/>
      <c r="AD16" s="266"/>
      <c r="AE16" s="266"/>
      <c r="AF16" s="266"/>
      <c r="AG16" s="266"/>
      <c r="AH16" s="266"/>
      <c r="AI16" s="266"/>
      <c r="AJ16" s="266"/>
      <c r="AK16" s="266"/>
      <c r="AL16" s="266"/>
      <c r="AM16" s="267" t="str">
        <f t="shared" si="3"/>
        <v/>
      </c>
      <c r="AN16" s="266"/>
      <c r="AO16" s="266"/>
      <c r="AP16" s="266"/>
      <c r="AQ16" s="266"/>
      <c r="AR16" s="266"/>
      <c r="AS16" s="266"/>
      <c r="AT16" s="266"/>
      <c r="AU16" s="267" t="str">
        <f t="shared" si="4"/>
        <v/>
      </c>
      <c r="AV16" s="266"/>
      <c r="AW16" s="266"/>
      <c r="AX16" s="266"/>
      <c r="AY16" s="266"/>
      <c r="AZ16" s="266"/>
      <c r="BA16" s="266"/>
      <c r="BB16" s="267" t="str">
        <f t="shared" si="5"/>
        <v>x</v>
      </c>
      <c r="BC16" s="266"/>
      <c r="BD16" s="266"/>
      <c r="BE16" s="266"/>
      <c r="BF16" s="266"/>
      <c r="BG16" s="266"/>
      <c r="BH16" s="266"/>
      <c r="BI16" s="266"/>
      <c r="BJ16" s="266" t="s">
        <v>453</v>
      </c>
      <c r="BK16" s="266"/>
      <c r="BL16" s="266"/>
      <c r="BM16" s="266"/>
      <c r="BN16" s="267" t="str">
        <f t="shared" si="6"/>
        <v/>
      </c>
      <c r="BO16" s="266"/>
      <c r="BP16" s="266"/>
      <c r="BQ16" s="266"/>
      <c r="BR16" s="266"/>
      <c r="BS16" s="266"/>
      <c r="BT16" s="266"/>
      <c r="BU16" s="266"/>
      <c r="BV16" s="267" t="str">
        <f t="shared" si="7"/>
        <v/>
      </c>
      <c r="BW16" s="266"/>
      <c r="BX16" s="266"/>
      <c r="BY16" s="266"/>
      <c r="BZ16" s="266"/>
      <c r="CA16" s="266"/>
      <c r="CB16" s="266"/>
      <c r="CC16" s="266"/>
      <c r="CD16" s="266"/>
      <c r="CE16" s="266"/>
      <c r="CF16" s="267" t="str">
        <f t="shared" si="8"/>
        <v/>
      </c>
      <c r="CG16" s="266"/>
      <c r="CH16" s="266"/>
      <c r="CI16" s="266"/>
      <c r="CJ16" s="266"/>
      <c r="CK16" s="266"/>
      <c r="CL16" s="266"/>
      <c r="CM16" s="266"/>
      <c r="CN16" s="266"/>
      <c r="CO16" s="266"/>
      <c r="CP16" s="267" t="str">
        <f t="shared" si="9"/>
        <v/>
      </c>
      <c r="CQ16" s="266"/>
      <c r="CR16" s="266"/>
      <c r="CS16" s="266"/>
      <c r="CT16" s="266"/>
      <c r="CU16" s="266"/>
      <c r="CV16" s="266"/>
      <c r="CW16" s="266"/>
      <c r="CX16" s="266"/>
      <c r="CY16" s="266"/>
      <c r="CZ16" s="266"/>
      <c r="DA16" s="266"/>
      <c r="DB16" s="266"/>
      <c r="DC16" s="266"/>
      <c r="DD16" s="267" t="str">
        <f t="shared" si="10"/>
        <v/>
      </c>
      <c r="DE16" s="266"/>
      <c r="DF16" s="266"/>
      <c r="DG16" s="266"/>
      <c r="DH16" s="266"/>
      <c r="DI16" s="266"/>
      <c r="DJ16" s="266"/>
      <c r="DK16" s="266"/>
      <c r="DL16" s="266"/>
      <c r="DM16" s="266"/>
      <c r="DN16" s="267" t="str">
        <f t="shared" si="11"/>
        <v/>
      </c>
      <c r="DO16" s="266"/>
      <c r="DP16" s="266"/>
      <c r="DQ16" s="266"/>
      <c r="DR16" s="266"/>
      <c r="DS16" s="266"/>
      <c r="DT16" s="266"/>
      <c r="DU16" s="266"/>
      <c r="DV16" s="266"/>
      <c r="DW16" s="266"/>
      <c r="DX16" s="267" t="str">
        <f t="shared" si="12"/>
        <v>x</v>
      </c>
      <c r="DY16" s="266"/>
      <c r="DZ16" s="266"/>
      <c r="EA16" s="266"/>
      <c r="EB16" s="266"/>
      <c r="EC16" s="266"/>
      <c r="ED16" s="266" t="s">
        <v>454</v>
      </c>
      <c r="EE16" s="266"/>
      <c r="EF16" s="267" t="str">
        <f t="shared" si="13"/>
        <v/>
      </c>
      <c r="EG16" s="266"/>
      <c r="EH16" s="266"/>
      <c r="EI16" s="266"/>
      <c r="EJ16" s="266"/>
      <c r="EK16" s="266"/>
      <c r="EL16" s="266"/>
      <c r="EM16" s="33"/>
      <c r="EN16" s="33" t="s">
        <v>301</v>
      </c>
      <c r="EO16" s="33" t="s">
        <v>650</v>
      </c>
      <c r="EQ16" s="3">
        <f t="shared" si="14"/>
        <v>1</v>
      </c>
      <c r="ER16" s="3">
        <f t="shared" si="15"/>
        <v>1</v>
      </c>
    </row>
    <row r="17" spans="1:148" s="1" customFormat="1" ht="30">
      <c r="A17" s="266">
        <v>1</v>
      </c>
      <c r="B17" s="33" t="s">
        <v>685</v>
      </c>
      <c r="C17" s="33" t="s">
        <v>500</v>
      </c>
      <c r="D17" s="266"/>
      <c r="E17" s="267" t="str">
        <f t="shared" si="0"/>
        <v/>
      </c>
      <c r="F17" s="266"/>
      <c r="G17" s="266"/>
      <c r="H17" s="266"/>
      <c r="I17" s="266"/>
      <c r="J17" s="266"/>
      <c r="K17" s="266"/>
      <c r="L17" s="266"/>
      <c r="M17" s="266"/>
      <c r="N17" s="266"/>
      <c r="O17" s="266"/>
      <c r="P17" s="266"/>
      <c r="Q17" s="266"/>
      <c r="R17" s="267" t="str">
        <f t="shared" si="1"/>
        <v/>
      </c>
      <c r="S17" s="266"/>
      <c r="T17" s="266"/>
      <c r="U17" s="266"/>
      <c r="V17" s="266"/>
      <c r="W17" s="266"/>
      <c r="X17" s="266"/>
      <c r="Y17" s="266"/>
      <c r="Z17" s="266"/>
      <c r="AA17" s="266"/>
      <c r="AB17" s="267" t="str">
        <f t="shared" si="2"/>
        <v/>
      </c>
      <c r="AC17" s="266"/>
      <c r="AD17" s="266"/>
      <c r="AE17" s="266"/>
      <c r="AF17" s="266"/>
      <c r="AG17" s="266"/>
      <c r="AH17" s="266"/>
      <c r="AI17" s="266"/>
      <c r="AJ17" s="266"/>
      <c r="AK17" s="266"/>
      <c r="AL17" s="266"/>
      <c r="AM17" s="267" t="str">
        <f t="shared" si="3"/>
        <v/>
      </c>
      <c r="AN17" s="266"/>
      <c r="AO17" s="266"/>
      <c r="AP17" s="266"/>
      <c r="AQ17" s="266"/>
      <c r="AR17" s="266"/>
      <c r="AS17" s="266"/>
      <c r="AT17" s="266"/>
      <c r="AU17" s="267" t="str">
        <f t="shared" si="4"/>
        <v/>
      </c>
      <c r="AV17" s="266"/>
      <c r="AW17" s="266"/>
      <c r="AX17" s="266"/>
      <c r="AY17" s="266"/>
      <c r="AZ17" s="266"/>
      <c r="BA17" s="266"/>
      <c r="BB17" s="267" t="str">
        <f t="shared" si="5"/>
        <v/>
      </c>
      <c r="BC17" s="266"/>
      <c r="BD17" s="266"/>
      <c r="BE17" s="266"/>
      <c r="BF17" s="266"/>
      <c r="BG17" s="266"/>
      <c r="BH17" s="266"/>
      <c r="BI17" s="266"/>
      <c r="BJ17" s="266"/>
      <c r="BK17" s="266"/>
      <c r="BL17" s="266"/>
      <c r="BM17" s="266"/>
      <c r="BN17" s="267" t="str">
        <f t="shared" si="6"/>
        <v/>
      </c>
      <c r="BO17" s="266"/>
      <c r="BP17" s="266"/>
      <c r="BQ17" s="266"/>
      <c r="BR17" s="266"/>
      <c r="BS17" s="266"/>
      <c r="BT17" s="266"/>
      <c r="BU17" s="266"/>
      <c r="BV17" s="267" t="str">
        <f t="shared" si="7"/>
        <v/>
      </c>
      <c r="BW17" s="266"/>
      <c r="BX17" s="266"/>
      <c r="BY17" s="266"/>
      <c r="BZ17" s="266"/>
      <c r="CA17" s="266"/>
      <c r="CB17" s="266"/>
      <c r="CC17" s="266"/>
      <c r="CD17" s="266"/>
      <c r="CE17" s="266"/>
      <c r="CF17" s="267" t="str">
        <f t="shared" si="8"/>
        <v/>
      </c>
      <c r="CG17" s="266"/>
      <c r="CH17" s="266"/>
      <c r="CI17" s="266"/>
      <c r="CJ17" s="266"/>
      <c r="CK17" s="266"/>
      <c r="CL17" s="266"/>
      <c r="CM17" s="266"/>
      <c r="CN17" s="266"/>
      <c r="CO17" s="266"/>
      <c r="CP17" s="267" t="str">
        <f t="shared" si="9"/>
        <v>x</v>
      </c>
      <c r="CQ17" s="266"/>
      <c r="CR17" s="266"/>
      <c r="CS17" s="266"/>
      <c r="CT17" s="266"/>
      <c r="CU17" s="266"/>
      <c r="CV17" s="266"/>
      <c r="CW17" s="266"/>
      <c r="CX17" s="266"/>
      <c r="CY17" s="266" t="s">
        <v>453</v>
      </c>
      <c r="CZ17" s="266"/>
      <c r="DA17" s="266"/>
      <c r="DB17" s="266"/>
      <c r="DC17" s="266"/>
      <c r="DD17" s="267" t="str">
        <f t="shared" si="10"/>
        <v/>
      </c>
      <c r="DE17" s="266"/>
      <c r="DF17" s="266"/>
      <c r="DG17" s="266"/>
      <c r="DH17" s="266"/>
      <c r="DI17" s="266"/>
      <c r="DJ17" s="266"/>
      <c r="DK17" s="266"/>
      <c r="DL17" s="266"/>
      <c r="DM17" s="266"/>
      <c r="DN17" s="267" t="str">
        <f t="shared" si="11"/>
        <v/>
      </c>
      <c r="DO17" s="266"/>
      <c r="DP17" s="266"/>
      <c r="DQ17" s="266"/>
      <c r="DR17" s="266"/>
      <c r="DS17" s="266"/>
      <c r="DT17" s="266"/>
      <c r="DU17" s="266"/>
      <c r="DV17" s="266"/>
      <c r="DW17" s="266"/>
      <c r="DX17" s="267" t="str">
        <f t="shared" si="12"/>
        <v/>
      </c>
      <c r="DY17" s="266"/>
      <c r="DZ17" s="266"/>
      <c r="EA17" s="266"/>
      <c r="EB17" s="266"/>
      <c r="EC17" s="266"/>
      <c r="ED17" s="266"/>
      <c r="EE17" s="266"/>
      <c r="EF17" s="267" t="str">
        <f t="shared" si="13"/>
        <v/>
      </c>
      <c r="EG17" s="266"/>
      <c r="EH17" s="266"/>
      <c r="EI17" s="266"/>
      <c r="EJ17" s="266"/>
      <c r="EK17" s="266"/>
      <c r="EL17" s="266"/>
      <c r="EM17" s="33"/>
      <c r="EN17" s="33" t="s">
        <v>301</v>
      </c>
      <c r="EO17" s="33" t="s">
        <v>650</v>
      </c>
      <c r="EQ17" s="3">
        <f t="shared" si="14"/>
        <v>1</v>
      </c>
      <c r="ER17" s="3">
        <f t="shared" si="15"/>
        <v>0</v>
      </c>
    </row>
    <row r="18" spans="1:148" s="1" customFormat="1" ht="45">
      <c r="A18" s="266">
        <v>1</v>
      </c>
      <c r="B18" s="33" t="s">
        <v>686</v>
      </c>
      <c r="C18" s="33" t="s">
        <v>500</v>
      </c>
      <c r="D18" s="266"/>
      <c r="E18" s="267" t="str">
        <f t="shared" si="0"/>
        <v/>
      </c>
      <c r="F18" s="266"/>
      <c r="G18" s="266"/>
      <c r="H18" s="266"/>
      <c r="I18" s="266"/>
      <c r="J18" s="266"/>
      <c r="K18" s="266"/>
      <c r="L18" s="266"/>
      <c r="M18" s="266"/>
      <c r="N18" s="266"/>
      <c r="O18" s="266"/>
      <c r="P18" s="266"/>
      <c r="Q18" s="266"/>
      <c r="R18" s="267" t="str">
        <f t="shared" si="1"/>
        <v/>
      </c>
      <c r="S18" s="266"/>
      <c r="T18" s="266"/>
      <c r="U18" s="266"/>
      <c r="V18" s="266"/>
      <c r="W18" s="266"/>
      <c r="X18" s="266"/>
      <c r="Y18" s="266"/>
      <c r="Z18" s="266"/>
      <c r="AA18" s="266"/>
      <c r="AB18" s="267" t="str">
        <f t="shared" si="2"/>
        <v/>
      </c>
      <c r="AC18" s="266"/>
      <c r="AD18" s="266"/>
      <c r="AE18" s="266"/>
      <c r="AF18" s="266"/>
      <c r="AG18" s="266"/>
      <c r="AH18" s="266"/>
      <c r="AI18" s="266"/>
      <c r="AJ18" s="266"/>
      <c r="AK18" s="266"/>
      <c r="AL18" s="266"/>
      <c r="AM18" s="267" t="str">
        <f t="shared" si="3"/>
        <v/>
      </c>
      <c r="AN18" s="266"/>
      <c r="AO18" s="266"/>
      <c r="AP18" s="266"/>
      <c r="AQ18" s="266"/>
      <c r="AR18" s="266"/>
      <c r="AS18" s="266"/>
      <c r="AT18" s="266"/>
      <c r="AU18" s="267" t="str">
        <f t="shared" si="4"/>
        <v/>
      </c>
      <c r="AV18" s="266"/>
      <c r="AW18" s="266"/>
      <c r="AX18" s="266"/>
      <c r="AY18" s="266"/>
      <c r="AZ18" s="266"/>
      <c r="BA18" s="266"/>
      <c r="BB18" s="267" t="str">
        <f t="shared" si="5"/>
        <v>x</v>
      </c>
      <c r="BC18" s="266"/>
      <c r="BD18" s="266"/>
      <c r="BE18" s="266"/>
      <c r="BF18" s="266"/>
      <c r="BG18" s="266"/>
      <c r="BH18" s="266" t="s">
        <v>454</v>
      </c>
      <c r="BI18" s="266"/>
      <c r="BJ18" s="266"/>
      <c r="BK18" s="266"/>
      <c r="BL18" s="266"/>
      <c r="BM18" s="266"/>
      <c r="BN18" s="267" t="str">
        <f t="shared" si="6"/>
        <v>x</v>
      </c>
      <c r="BO18" s="266"/>
      <c r="BP18" s="266"/>
      <c r="BQ18" s="266" t="s">
        <v>454</v>
      </c>
      <c r="BR18" s="266"/>
      <c r="BS18" s="266"/>
      <c r="BT18" s="266"/>
      <c r="BU18" s="266"/>
      <c r="BV18" s="267" t="str">
        <f t="shared" si="7"/>
        <v/>
      </c>
      <c r="BW18" s="266"/>
      <c r="BX18" s="266"/>
      <c r="BY18" s="266"/>
      <c r="BZ18" s="266"/>
      <c r="CA18" s="266"/>
      <c r="CB18" s="266"/>
      <c r="CC18" s="266"/>
      <c r="CD18" s="266"/>
      <c r="CE18" s="266"/>
      <c r="CF18" s="267" t="str">
        <f t="shared" si="8"/>
        <v/>
      </c>
      <c r="CG18" s="266"/>
      <c r="CH18" s="266"/>
      <c r="CI18" s="266"/>
      <c r="CJ18" s="266"/>
      <c r="CK18" s="266"/>
      <c r="CL18" s="266"/>
      <c r="CM18" s="266"/>
      <c r="CN18" s="266"/>
      <c r="CO18" s="266"/>
      <c r="CP18" s="267" t="str">
        <f t="shared" si="9"/>
        <v>x</v>
      </c>
      <c r="CQ18" s="266"/>
      <c r="CR18" s="266"/>
      <c r="CS18" s="266" t="s">
        <v>454</v>
      </c>
      <c r="CT18" s="266"/>
      <c r="CU18" s="266"/>
      <c r="CV18" s="266"/>
      <c r="CW18" s="266"/>
      <c r="CX18" s="266"/>
      <c r="CY18" s="266"/>
      <c r="CZ18" s="266" t="s">
        <v>454</v>
      </c>
      <c r="DA18" s="266"/>
      <c r="DB18" s="266"/>
      <c r="DC18" s="266"/>
      <c r="DD18" s="267" t="str">
        <f t="shared" si="10"/>
        <v>x</v>
      </c>
      <c r="DE18" s="266"/>
      <c r="DF18" s="266"/>
      <c r="DG18" s="266"/>
      <c r="DH18" s="266"/>
      <c r="DI18" s="266" t="s">
        <v>454</v>
      </c>
      <c r="DJ18" s="266"/>
      <c r="DK18" s="266"/>
      <c r="DL18" s="266"/>
      <c r="DM18" s="266"/>
      <c r="DN18" s="267" t="str">
        <f t="shared" si="11"/>
        <v>x</v>
      </c>
      <c r="DO18" s="266" t="s">
        <v>454</v>
      </c>
      <c r="DP18" s="266"/>
      <c r="DQ18" s="266"/>
      <c r="DR18" s="266"/>
      <c r="DS18" s="266"/>
      <c r="DT18" s="266"/>
      <c r="DU18" s="266"/>
      <c r="DV18" s="266" t="s">
        <v>453</v>
      </c>
      <c r="DW18" s="266" t="s">
        <v>454</v>
      </c>
      <c r="DX18" s="267" t="str">
        <f t="shared" si="12"/>
        <v/>
      </c>
      <c r="DY18" s="266"/>
      <c r="DZ18" s="266"/>
      <c r="EA18" s="266"/>
      <c r="EB18" s="266"/>
      <c r="EC18" s="266"/>
      <c r="ED18" s="266"/>
      <c r="EE18" s="266"/>
      <c r="EF18" s="267" t="str">
        <f t="shared" si="13"/>
        <v>x</v>
      </c>
      <c r="EG18" s="266"/>
      <c r="EH18" s="266"/>
      <c r="EI18" s="266"/>
      <c r="EJ18" s="266"/>
      <c r="EK18" s="266" t="s">
        <v>454</v>
      </c>
      <c r="EL18" s="266" t="s">
        <v>454</v>
      </c>
      <c r="EM18" s="33"/>
      <c r="EN18" s="33" t="s">
        <v>301</v>
      </c>
      <c r="EO18" s="33" t="s">
        <v>650</v>
      </c>
      <c r="EQ18" s="3">
        <f t="shared" si="14"/>
        <v>1</v>
      </c>
      <c r="ER18" s="3">
        <f t="shared" si="15"/>
        <v>9</v>
      </c>
    </row>
    <row r="19" spans="1:148" s="1" customFormat="1" ht="30">
      <c r="A19" s="266">
        <v>1</v>
      </c>
      <c r="B19" s="33" t="s">
        <v>687</v>
      </c>
      <c r="C19" s="33" t="s">
        <v>500</v>
      </c>
      <c r="D19" s="266"/>
      <c r="E19" s="267" t="str">
        <f t="shared" si="0"/>
        <v/>
      </c>
      <c r="F19" s="266"/>
      <c r="G19" s="266"/>
      <c r="H19" s="266"/>
      <c r="I19" s="266"/>
      <c r="J19" s="266"/>
      <c r="K19" s="266"/>
      <c r="L19" s="266"/>
      <c r="M19" s="266"/>
      <c r="N19" s="266"/>
      <c r="O19" s="266"/>
      <c r="P19" s="266"/>
      <c r="Q19" s="266"/>
      <c r="R19" s="267" t="str">
        <f t="shared" si="1"/>
        <v/>
      </c>
      <c r="S19" s="266"/>
      <c r="T19" s="266"/>
      <c r="U19" s="266"/>
      <c r="V19" s="266"/>
      <c r="W19" s="266"/>
      <c r="X19" s="266"/>
      <c r="Y19" s="266"/>
      <c r="Z19" s="266"/>
      <c r="AA19" s="266"/>
      <c r="AB19" s="267" t="str">
        <f t="shared" si="2"/>
        <v/>
      </c>
      <c r="AC19" s="266"/>
      <c r="AD19" s="266"/>
      <c r="AE19" s="266"/>
      <c r="AF19" s="266"/>
      <c r="AG19" s="266"/>
      <c r="AH19" s="266"/>
      <c r="AI19" s="266"/>
      <c r="AJ19" s="266"/>
      <c r="AK19" s="266"/>
      <c r="AL19" s="266"/>
      <c r="AM19" s="267" t="str">
        <f t="shared" si="3"/>
        <v/>
      </c>
      <c r="AN19" s="266"/>
      <c r="AO19" s="266"/>
      <c r="AP19" s="266"/>
      <c r="AQ19" s="266"/>
      <c r="AR19" s="266"/>
      <c r="AS19" s="266"/>
      <c r="AT19" s="266"/>
      <c r="AU19" s="267" t="str">
        <f t="shared" si="4"/>
        <v/>
      </c>
      <c r="AV19" s="266"/>
      <c r="AW19" s="266"/>
      <c r="AX19" s="266"/>
      <c r="AY19" s="266"/>
      <c r="AZ19" s="266"/>
      <c r="BA19" s="266"/>
      <c r="BB19" s="267" t="str">
        <f t="shared" si="5"/>
        <v/>
      </c>
      <c r="BC19" s="266"/>
      <c r="BD19" s="266"/>
      <c r="BE19" s="266"/>
      <c r="BF19" s="266"/>
      <c r="BG19" s="266"/>
      <c r="BH19" s="266"/>
      <c r="BI19" s="266"/>
      <c r="BJ19" s="266"/>
      <c r="BK19" s="266"/>
      <c r="BL19" s="266"/>
      <c r="BM19" s="266"/>
      <c r="BN19" s="267" t="str">
        <f t="shared" si="6"/>
        <v/>
      </c>
      <c r="BO19" s="266"/>
      <c r="BP19" s="266"/>
      <c r="BQ19" s="266"/>
      <c r="BR19" s="266"/>
      <c r="BS19" s="266"/>
      <c r="BT19" s="266"/>
      <c r="BU19" s="266"/>
      <c r="BV19" s="267" t="str">
        <f t="shared" si="7"/>
        <v/>
      </c>
      <c r="BW19" s="266"/>
      <c r="BX19" s="266"/>
      <c r="BY19" s="266"/>
      <c r="BZ19" s="266"/>
      <c r="CA19" s="266"/>
      <c r="CB19" s="266"/>
      <c r="CC19" s="266"/>
      <c r="CD19" s="266"/>
      <c r="CE19" s="266"/>
      <c r="CF19" s="267" t="str">
        <f t="shared" si="8"/>
        <v>x</v>
      </c>
      <c r="CG19" s="266" t="s">
        <v>453</v>
      </c>
      <c r="CH19" s="266" t="s">
        <v>454</v>
      </c>
      <c r="CI19" s="266"/>
      <c r="CJ19" s="266" t="s">
        <v>454</v>
      </c>
      <c r="CK19" s="266" t="s">
        <v>454</v>
      </c>
      <c r="CL19" s="266" t="s">
        <v>454</v>
      </c>
      <c r="CM19" s="266" t="s">
        <v>454</v>
      </c>
      <c r="CN19" s="266" t="s">
        <v>454</v>
      </c>
      <c r="CO19" s="266"/>
      <c r="CP19" s="267" t="str">
        <f t="shared" si="9"/>
        <v/>
      </c>
      <c r="CQ19" s="266"/>
      <c r="CR19" s="266"/>
      <c r="CS19" s="266"/>
      <c r="CT19" s="266"/>
      <c r="CU19" s="266"/>
      <c r="CV19" s="266"/>
      <c r="CW19" s="266"/>
      <c r="CX19" s="266"/>
      <c r="CY19" s="266"/>
      <c r="CZ19" s="266"/>
      <c r="DA19" s="266"/>
      <c r="DB19" s="266"/>
      <c r="DC19" s="266"/>
      <c r="DD19" s="267" t="str">
        <f t="shared" si="10"/>
        <v/>
      </c>
      <c r="DE19" s="266"/>
      <c r="DF19" s="266"/>
      <c r="DG19" s="266"/>
      <c r="DH19" s="266"/>
      <c r="DI19" s="266"/>
      <c r="DJ19" s="266"/>
      <c r="DK19" s="266"/>
      <c r="DL19" s="266"/>
      <c r="DM19" s="266"/>
      <c r="DN19" s="267" t="str">
        <f t="shared" si="11"/>
        <v/>
      </c>
      <c r="DO19" s="266"/>
      <c r="DP19" s="266"/>
      <c r="DQ19" s="266"/>
      <c r="DR19" s="266"/>
      <c r="DS19" s="266"/>
      <c r="DT19" s="266"/>
      <c r="DU19" s="266"/>
      <c r="DV19" s="266"/>
      <c r="DW19" s="266"/>
      <c r="DX19" s="267" t="str">
        <f t="shared" si="12"/>
        <v/>
      </c>
      <c r="DY19" s="266"/>
      <c r="DZ19" s="266"/>
      <c r="EA19" s="266"/>
      <c r="EB19" s="266"/>
      <c r="EC19" s="266"/>
      <c r="ED19" s="266"/>
      <c r="EE19" s="266"/>
      <c r="EF19" s="267" t="str">
        <f t="shared" si="13"/>
        <v/>
      </c>
      <c r="EG19" s="266"/>
      <c r="EH19" s="266"/>
      <c r="EI19" s="266"/>
      <c r="EJ19" s="266"/>
      <c r="EK19" s="266"/>
      <c r="EL19" s="266"/>
      <c r="EM19" s="33"/>
      <c r="EN19" s="33" t="s">
        <v>301</v>
      </c>
      <c r="EO19" s="33" t="s">
        <v>650</v>
      </c>
      <c r="EQ19" s="3">
        <f t="shared" si="14"/>
        <v>1</v>
      </c>
      <c r="ER19" s="3">
        <f t="shared" si="15"/>
        <v>6</v>
      </c>
    </row>
    <row r="20" spans="1:148" s="1" customFormat="1" ht="30">
      <c r="A20" s="266">
        <v>1</v>
      </c>
      <c r="B20" s="33" t="s">
        <v>688</v>
      </c>
      <c r="C20" s="33" t="s">
        <v>500</v>
      </c>
      <c r="D20" s="266"/>
      <c r="E20" s="267" t="str">
        <f t="shared" si="0"/>
        <v/>
      </c>
      <c r="F20" s="266"/>
      <c r="G20" s="266"/>
      <c r="H20" s="266"/>
      <c r="I20" s="266"/>
      <c r="J20" s="266"/>
      <c r="K20" s="266"/>
      <c r="L20" s="266"/>
      <c r="M20" s="266"/>
      <c r="N20" s="266"/>
      <c r="O20" s="266"/>
      <c r="P20" s="266"/>
      <c r="Q20" s="266"/>
      <c r="R20" s="267" t="str">
        <f t="shared" si="1"/>
        <v/>
      </c>
      <c r="S20" s="266"/>
      <c r="T20" s="266"/>
      <c r="U20" s="266"/>
      <c r="V20" s="266"/>
      <c r="W20" s="266"/>
      <c r="X20" s="266"/>
      <c r="Y20" s="266"/>
      <c r="Z20" s="266"/>
      <c r="AA20" s="266"/>
      <c r="AB20" s="267" t="str">
        <f t="shared" si="2"/>
        <v/>
      </c>
      <c r="AC20" s="266"/>
      <c r="AD20" s="266"/>
      <c r="AE20" s="266"/>
      <c r="AF20" s="266"/>
      <c r="AG20" s="266"/>
      <c r="AH20" s="266"/>
      <c r="AI20" s="266"/>
      <c r="AJ20" s="266"/>
      <c r="AK20" s="266"/>
      <c r="AL20" s="266"/>
      <c r="AM20" s="267" t="str">
        <f t="shared" si="3"/>
        <v/>
      </c>
      <c r="AN20" s="266"/>
      <c r="AO20" s="266"/>
      <c r="AP20" s="266"/>
      <c r="AQ20" s="266"/>
      <c r="AR20" s="266"/>
      <c r="AS20" s="266"/>
      <c r="AT20" s="266"/>
      <c r="AU20" s="267" t="str">
        <f t="shared" si="4"/>
        <v/>
      </c>
      <c r="AV20" s="266"/>
      <c r="AW20" s="266"/>
      <c r="AX20" s="266"/>
      <c r="AY20" s="266"/>
      <c r="AZ20" s="266"/>
      <c r="BA20" s="266"/>
      <c r="BB20" s="267" t="str">
        <f t="shared" si="5"/>
        <v/>
      </c>
      <c r="BC20" s="266"/>
      <c r="BD20" s="266"/>
      <c r="BE20" s="266"/>
      <c r="BF20" s="266"/>
      <c r="BG20" s="266"/>
      <c r="BH20" s="266"/>
      <c r="BI20" s="266"/>
      <c r="BJ20" s="266"/>
      <c r="BK20" s="266"/>
      <c r="BL20" s="266"/>
      <c r="BM20" s="266"/>
      <c r="BN20" s="267" t="str">
        <f t="shared" si="6"/>
        <v/>
      </c>
      <c r="BO20" s="266"/>
      <c r="BP20" s="266"/>
      <c r="BQ20" s="266"/>
      <c r="BR20" s="266"/>
      <c r="BS20" s="266"/>
      <c r="BT20" s="266"/>
      <c r="BU20" s="266"/>
      <c r="BV20" s="267" t="str">
        <f t="shared" si="7"/>
        <v/>
      </c>
      <c r="BW20" s="266"/>
      <c r="BX20" s="266"/>
      <c r="BY20" s="266"/>
      <c r="BZ20" s="266"/>
      <c r="CA20" s="266"/>
      <c r="CB20" s="266"/>
      <c r="CC20" s="266"/>
      <c r="CD20" s="266"/>
      <c r="CE20" s="266"/>
      <c r="CF20" s="267" t="str">
        <f t="shared" si="8"/>
        <v>x</v>
      </c>
      <c r="CG20" s="266" t="s">
        <v>454</v>
      </c>
      <c r="CH20" s="266" t="s">
        <v>454</v>
      </c>
      <c r="CI20" s="266"/>
      <c r="CJ20" s="266" t="s">
        <v>453</v>
      </c>
      <c r="CK20" s="266"/>
      <c r="CL20" s="266"/>
      <c r="CM20" s="266"/>
      <c r="CN20" s="266"/>
      <c r="CO20" s="266"/>
      <c r="CP20" s="267" t="str">
        <f t="shared" si="9"/>
        <v/>
      </c>
      <c r="CQ20" s="266"/>
      <c r="CR20" s="266"/>
      <c r="CS20" s="266"/>
      <c r="CT20" s="266"/>
      <c r="CU20" s="266"/>
      <c r="CV20" s="266"/>
      <c r="CW20" s="266"/>
      <c r="CX20" s="266"/>
      <c r="CY20" s="266"/>
      <c r="CZ20" s="266"/>
      <c r="DA20" s="266"/>
      <c r="DB20" s="266"/>
      <c r="DC20" s="266"/>
      <c r="DD20" s="267" t="str">
        <f t="shared" si="10"/>
        <v/>
      </c>
      <c r="DE20" s="266"/>
      <c r="DF20" s="266"/>
      <c r="DG20" s="266"/>
      <c r="DH20" s="266"/>
      <c r="DI20" s="266"/>
      <c r="DJ20" s="266"/>
      <c r="DK20" s="266"/>
      <c r="DL20" s="266"/>
      <c r="DM20" s="266"/>
      <c r="DN20" s="267" t="str">
        <f t="shared" si="11"/>
        <v/>
      </c>
      <c r="DO20" s="266"/>
      <c r="DP20" s="266"/>
      <c r="DQ20" s="266"/>
      <c r="DR20" s="266"/>
      <c r="DS20" s="266"/>
      <c r="DT20" s="266"/>
      <c r="DU20" s="266"/>
      <c r="DV20" s="266"/>
      <c r="DW20" s="266"/>
      <c r="DX20" s="267" t="str">
        <f t="shared" si="12"/>
        <v/>
      </c>
      <c r="DY20" s="266"/>
      <c r="DZ20" s="266"/>
      <c r="EA20" s="266"/>
      <c r="EB20" s="266"/>
      <c r="EC20" s="266"/>
      <c r="ED20" s="266"/>
      <c r="EE20" s="266"/>
      <c r="EF20" s="267" t="str">
        <f t="shared" si="13"/>
        <v/>
      </c>
      <c r="EG20" s="266"/>
      <c r="EH20" s="266"/>
      <c r="EI20" s="266"/>
      <c r="EJ20" s="266"/>
      <c r="EK20" s="266"/>
      <c r="EL20" s="266"/>
      <c r="EM20" s="33"/>
      <c r="EN20" s="33" t="s">
        <v>301</v>
      </c>
      <c r="EO20" s="33" t="s">
        <v>594</v>
      </c>
      <c r="EQ20" s="3">
        <f t="shared" si="14"/>
        <v>1</v>
      </c>
      <c r="ER20" s="3">
        <f t="shared" si="15"/>
        <v>2</v>
      </c>
    </row>
    <row r="21" spans="1:148" s="1" customFormat="1" ht="30">
      <c r="A21" s="266">
        <v>1</v>
      </c>
      <c r="B21" s="33" t="s">
        <v>689</v>
      </c>
      <c r="C21" s="33" t="s">
        <v>500</v>
      </c>
      <c r="D21" s="266"/>
      <c r="E21" s="267" t="str">
        <f t="shared" si="0"/>
        <v/>
      </c>
      <c r="F21" s="266"/>
      <c r="G21" s="266"/>
      <c r="H21" s="266"/>
      <c r="I21" s="266"/>
      <c r="J21" s="266"/>
      <c r="K21" s="266"/>
      <c r="L21" s="266"/>
      <c r="M21" s="266"/>
      <c r="N21" s="266"/>
      <c r="O21" s="266"/>
      <c r="P21" s="266"/>
      <c r="Q21" s="266"/>
      <c r="R21" s="267" t="str">
        <f t="shared" si="1"/>
        <v/>
      </c>
      <c r="S21" s="266"/>
      <c r="T21" s="266"/>
      <c r="U21" s="266"/>
      <c r="V21" s="266"/>
      <c r="W21" s="266"/>
      <c r="X21" s="266"/>
      <c r="Y21" s="266"/>
      <c r="Z21" s="266"/>
      <c r="AA21" s="266"/>
      <c r="AB21" s="267" t="str">
        <f t="shared" si="2"/>
        <v>x</v>
      </c>
      <c r="AC21" s="266"/>
      <c r="AD21" s="266"/>
      <c r="AE21" s="266"/>
      <c r="AF21" s="266"/>
      <c r="AG21" s="266"/>
      <c r="AH21" s="266" t="s">
        <v>454</v>
      </c>
      <c r="AI21" s="266"/>
      <c r="AJ21" s="266"/>
      <c r="AK21" s="266"/>
      <c r="AL21" s="266"/>
      <c r="AM21" s="267" t="str">
        <f t="shared" si="3"/>
        <v/>
      </c>
      <c r="AN21" s="266"/>
      <c r="AO21" s="266"/>
      <c r="AP21" s="266"/>
      <c r="AQ21" s="266"/>
      <c r="AR21" s="266"/>
      <c r="AS21" s="266"/>
      <c r="AT21" s="266"/>
      <c r="AU21" s="267" t="str">
        <f t="shared" si="4"/>
        <v/>
      </c>
      <c r="AV21" s="266"/>
      <c r="AW21" s="266"/>
      <c r="AX21" s="266"/>
      <c r="AY21" s="266"/>
      <c r="AZ21" s="266"/>
      <c r="BA21" s="266"/>
      <c r="BB21" s="267" t="str">
        <f t="shared" si="5"/>
        <v/>
      </c>
      <c r="BC21" s="266"/>
      <c r="BD21" s="266"/>
      <c r="BE21" s="266"/>
      <c r="BF21" s="266"/>
      <c r="BG21" s="266"/>
      <c r="BH21" s="266"/>
      <c r="BI21" s="266"/>
      <c r="BJ21" s="266"/>
      <c r="BK21" s="266"/>
      <c r="BL21" s="266"/>
      <c r="BM21" s="266"/>
      <c r="BN21" s="267" t="str">
        <f t="shared" si="6"/>
        <v>x</v>
      </c>
      <c r="BO21" s="266" t="s">
        <v>453</v>
      </c>
      <c r="BP21" s="266"/>
      <c r="BQ21" s="266" t="s">
        <v>454</v>
      </c>
      <c r="BR21" s="266"/>
      <c r="BS21" s="266"/>
      <c r="BT21" s="266"/>
      <c r="BU21" s="266" t="s">
        <v>454</v>
      </c>
      <c r="BV21" s="267" t="str">
        <f t="shared" si="7"/>
        <v/>
      </c>
      <c r="BW21" s="266"/>
      <c r="BX21" s="266"/>
      <c r="BY21" s="266"/>
      <c r="BZ21" s="266"/>
      <c r="CA21" s="266"/>
      <c r="CB21" s="266"/>
      <c r="CC21" s="266"/>
      <c r="CD21" s="266"/>
      <c r="CE21" s="266"/>
      <c r="CF21" s="267" t="str">
        <f t="shared" si="8"/>
        <v/>
      </c>
      <c r="CG21" s="266"/>
      <c r="CH21" s="266"/>
      <c r="CI21" s="266"/>
      <c r="CJ21" s="266"/>
      <c r="CK21" s="266"/>
      <c r="CL21" s="266"/>
      <c r="CM21" s="266"/>
      <c r="CN21" s="266"/>
      <c r="CO21" s="266"/>
      <c r="CP21" s="267" t="str">
        <f t="shared" si="9"/>
        <v/>
      </c>
      <c r="CQ21" s="266"/>
      <c r="CR21" s="266"/>
      <c r="CS21" s="266"/>
      <c r="CT21" s="266"/>
      <c r="CU21" s="266"/>
      <c r="CV21" s="266"/>
      <c r="CW21" s="266"/>
      <c r="CX21" s="266"/>
      <c r="CY21" s="266"/>
      <c r="CZ21" s="266"/>
      <c r="DA21" s="266"/>
      <c r="DB21" s="266"/>
      <c r="DC21" s="266"/>
      <c r="DD21" s="267" t="str">
        <f t="shared" si="10"/>
        <v/>
      </c>
      <c r="DE21" s="266"/>
      <c r="DF21" s="266"/>
      <c r="DG21" s="266"/>
      <c r="DH21" s="266"/>
      <c r="DI21" s="266"/>
      <c r="DJ21" s="266"/>
      <c r="DK21" s="266"/>
      <c r="DL21" s="266"/>
      <c r="DM21" s="266"/>
      <c r="DN21" s="267" t="str">
        <f t="shared" si="11"/>
        <v/>
      </c>
      <c r="DO21" s="266"/>
      <c r="DP21" s="266"/>
      <c r="DQ21" s="266"/>
      <c r="DR21" s="266"/>
      <c r="DS21" s="266"/>
      <c r="DT21" s="266"/>
      <c r="DU21" s="266"/>
      <c r="DV21" s="266"/>
      <c r="DW21" s="266"/>
      <c r="DX21" s="267" t="str">
        <f t="shared" si="12"/>
        <v/>
      </c>
      <c r="DY21" s="266"/>
      <c r="DZ21" s="266"/>
      <c r="EA21" s="266"/>
      <c r="EB21" s="266"/>
      <c r="EC21" s="266"/>
      <c r="ED21" s="266"/>
      <c r="EE21" s="266"/>
      <c r="EF21" s="267" t="str">
        <f t="shared" si="13"/>
        <v/>
      </c>
      <c r="EG21" s="266"/>
      <c r="EH21" s="266"/>
      <c r="EI21" s="266"/>
      <c r="EJ21" s="266"/>
      <c r="EK21" s="266"/>
      <c r="EL21" s="266"/>
      <c r="EM21" s="33"/>
      <c r="EN21" s="33" t="s">
        <v>301</v>
      </c>
      <c r="EO21" s="33" t="s">
        <v>589</v>
      </c>
      <c r="EQ21" s="3">
        <f t="shared" si="14"/>
        <v>1</v>
      </c>
      <c r="ER21" s="3">
        <f t="shared" si="15"/>
        <v>3</v>
      </c>
    </row>
    <row r="22" spans="1:148" s="1" customFormat="1" ht="30">
      <c r="A22" s="266">
        <v>1</v>
      </c>
      <c r="B22" s="33" t="s">
        <v>690</v>
      </c>
      <c r="C22" s="33" t="s">
        <v>500</v>
      </c>
      <c r="D22" s="266"/>
      <c r="E22" s="267" t="str">
        <f t="shared" si="0"/>
        <v/>
      </c>
      <c r="F22" s="266"/>
      <c r="G22" s="266"/>
      <c r="H22" s="266"/>
      <c r="I22" s="266"/>
      <c r="J22" s="266"/>
      <c r="K22" s="266"/>
      <c r="L22" s="266"/>
      <c r="M22" s="266"/>
      <c r="N22" s="266"/>
      <c r="O22" s="266"/>
      <c r="P22" s="266"/>
      <c r="Q22" s="266"/>
      <c r="R22" s="267" t="str">
        <f t="shared" si="1"/>
        <v/>
      </c>
      <c r="S22" s="266"/>
      <c r="T22" s="266"/>
      <c r="U22" s="266"/>
      <c r="V22" s="266"/>
      <c r="W22" s="266"/>
      <c r="X22" s="266"/>
      <c r="Y22" s="266"/>
      <c r="Z22" s="266"/>
      <c r="AA22" s="266"/>
      <c r="AB22" s="267" t="str">
        <f t="shared" si="2"/>
        <v>x</v>
      </c>
      <c r="AC22" s="266"/>
      <c r="AD22" s="266"/>
      <c r="AE22" s="266"/>
      <c r="AF22" s="266"/>
      <c r="AG22" s="266"/>
      <c r="AH22" s="266" t="s">
        <v>454</v>
      </c>
      <c r="AI22" s="266"/>
      <c r="AJ22" s="266"/>
      <c r="AK22" s="266"/>
      <c r="AL22" s="266"/>
      <c r="AM22" s="267" t="str">
        <f t="shared" si="3"/>
        <v/>
      </c>
      <c r="AN22" s="266"/>
      <c r="AO22" s="266"/>
      <c r="AP22" s="266"/>
      <c r="AQ22" s="266"/>
      <c r="AR22" s="266"/>
      <c r="AS22" s="266"/>
      <c r="AT22" s="266"/>
      <c r="AU22" s="267" t="str">
        <f t="shared" si="4"/>
        <v/>
      </c>
      <c r="AV22" s="266"/>
      <c r="AW22" s="266"/>
      <c r="AX22" s="266"/>
      <c r="AY22" s="266"/>
      <c r="AZ22" s="266"/>
      <c r="BA22" s="266"/>
      <c r="BB22" s="267" t="str">
        <f t="shared" si="5"/>
        <v>x</v>
      </c>
      <c r="BC22" s="266"/>
      <c r="BD22" s="266"/>
      <c r="BE22" s="266"/>
      <c r="BF22" s="266"/>
      <c r="BG22" s="266"/>
      <c r="BH22" s="266" t="s">
        <v>454</v>
      </c>
      <c r="BI22" s="266"/>
      <c r="BJ22" s="266"/>
      <c r="BK22" s="266"/>
      <c r="BL22" s="266"/>
      <c r="BM22" s="266"/>
      <c r="BN22" s="267" t="str">
        <f t="shared" si="6"/>
        <v>x</v>
      </c>
      <c r="BO22" s="266" t="s">
        <v>453</v>
      </c>
      <c r="BP22" s="266"/>
      <c r="BQ22" s="266" t="s">
        <v>454</v>
      </c>
      <c r="BR22" s="266"/>
      <c r="BS22" s="266"/>
      <c r="BT22" s="266"/>
      <c r="BU22" s="266" t="s">
        <v>454</v>
      </c>
      <c r="BV22" s="267" t="str">
        <f t="shared" si="7"/>
        <v/>
      </c>
      <c r="BW22" s="266"/>
      <c r="BX22" s="266"/>
      <c r="BY22" s="266"/>
      <c r="BZ22" s="266"/>
      <c r="CA22" s="266"/>
      <c r="CB22" s="266"/>
      <c r="CC22" s="266"/>
      <c r="CD22" s="266"/>
      <c r="CE22" s="266"/>
      <c r="CF22" s="267" t="str">
        <f t="shared" si="8"/>
        <v/>
      </c>
      <c r="CG22" s="266"/>
      <c r="CH22" s="266"/>
      <c r="CI22" s="266"/>
      <c r="CJ22" s="266"/>
      <c r="CK22" s="266"/>
      <c r="CL22" s="266"/>
      <c r="CM22" s="266"/>
      <c r="CN22" s="266"/>
      <c r="CO22" s="266"/>
      <c r="CP22" s="267" t="str">
        <f t="shared" si="9"/>
        <v/>
      </c>
      <c r="CQ22" s="266"/>
      <c r="CR22" s="266"/>
      <c r="CS22" s="266"/>
      <c r="CT22" s="266"/>
      <c r="CU22" s="266"/>
      <c r="CV22" s="266"/>
      <c r="CW22" s="266"/>
      <c r="CX22" s="266"/>
      <c r="CY22" s="266"/>
      <c r="CZ22" s="266"/>
      <c r="DA22" s="266"/>
      <c r="DB22" s="266"/>
      <c r="DC22" s="266"/>
      <c r="DD22" s="267" t="str">
        <f t="shared" si="10"/>
        <v/>
      </c>
      <c r="DE22" s="266"/>
      <c r="DF22" s="266"/>
      <c r="DG22" s="266"/>
      <c r="DH22" s="266"/>
      <c r="DI22" s="266"/>
      <c r="DJ22" s="266"/>
      <c r="DK22" s="266"/>
      <c r="DL22" s="266"/>
      <c r="DM22" s="266"/>
      <c r="DN22" s="267" t="str">
        <f t="shared" si="11"/>
        <v/>
      </c>
      <c r="DO22" s="266"/>
      <c r="DP22" s="266"/>
      <c r="DQ22" s="266"/>
      <c r="DR22" s="266"/>
      <c r="DS22" s="266"/>
      <c r="DT22" s="266"/>
      <c r="DU22" s="266"/>
      <c r="DV22" s="266"/>
      <c r="DW22" s="266"/>
      <c r="DX22" s="267" t="str">
        <f t="shared" si="12"/>
        <v/>
      </c>
      <c r="DY22" s="266"/>
      <c r="DZ22" s="266"/>
      <c r="EA22" s="266"/>
      <c r="EB22" s="266"/>
      <c r="EC22" s="266"/>
      <c r="ED22" s="266"/>
      <c r="EE22" s="266"/>
      <c r="EF22" s="267" t="str">
        <f t="shared" si="13"/>
        <v/>
      </c>
      <c r="EG22" s="266"/>
      <c r="EH22" s="266"/>
      <c r="EI22" s="266"/>
      <c r="EJ22" s="266"/>
      <c r="EK22" s="266"/>
      <c r="EL22" s="266"/>
      <c r="EM22" s="33"/>
      <c r="EN22" s="33" t="s">
        <v>301</v>
      </c>
      <c r="EO22" s="33" t="s">
        <v>590</v>
      </c>
      <c r="EQ22" s="3">
        <f t="shared" si="14"/>
        <v>1</v>
      </c>
      <c r="ER22" s="3">
        <f t="shared" si="15"/>
        <v>4</v>
      </c>
    </row>
    <row r="23" spans="1:148" s="1" customFormat="1" ht="45">
      <c r="A23" s="266">
        <v>1</v>
      </c>
      <c r="B23" s="33" t="s">
        <v>691</v>
      </c>
      <c r="C23" s="33" t="s">
        <v>500</v>
      </c>
      <c r="D23" s="266"/>
      <c r="E23" s="267" t="str">
        <f t="shared" si="0"/>
        <v/>
      </c>
      <c r="F23" s="266"/>
      <c r="G23" s="266"/>
      <c r="H23" s="266"/>
      <c r="I23" s="266"/>
      <c r="J23" s="266"/>
      <c r="K23" s="266"/>
      <c r="L23" s="266"/>
      <c r="M23" s="266"/>
      <c r="N23" s="266"/>
      <c r="O23" s="266"/>
      <c r="P23" s="266"/>
      <c r="Q23" s="266"/>
      <c r="R23" s="267" t="str">
        <f t="shared" si="1"/>
        <v/>
      </c>
      <c r="S23" s="266"/>
      <c r="T23" s="266"/>
      <c r="U23" s="266"/>
      <c r="V23" s="266"/>
      <c r="W23" s="266"/>
      <c r="X23" s="266"/>
      <c r="Y23" s="266"/>
      <c r="Z23" s="266"/>
      <c r="AA23" s="266"/>
      <c r="AB23" s="267" t="str">
        <f t="shared" si="2"/>
        <v/>
      </c>
      <c r="AC23" s="266"/>
      <c r="AD23" s="266"/>
      <c r="AE23" s="266"/>
      <c r="AF23" s="266"/>
      <c r="AG23" s="266"/>
      <c r="AH23" s="266"/>
      <c r="AI23" s="266"/>
      <c r="AJ23" s="266"/>
      <c r="AK23" s="266"/>
      <c r="AL23" s="266"/>
      <c r="AM23" s="267" t="str">
        <f t="shared" si="3"/>
        <v/>
      </c>
      <c r="AN23" s="266"/>
      <c r="AO23" s="266"/>
      <c r="AP23" s="266"/>
      <c r="AQ23" s="266"/>
      <c r="AR23" s="266"/>
      <c r="AS23" s="266"/>
      <c r="AT23" s="266"/>
      <c r="AU23" s="267" t="str">
        <f t="shared" si="4"/>
        <v/>
      </c>
      <c r="AV23" s="266"/>
      <c r="AW23" s="266"/>
      <c r="AX23" s="266"/>
      <c r="AY23" s="266"/>
      <c r="AZ23" s="266"/>
      <c r="BA23" s="266"/>
      <c r="BB23" s="267" t="str">
        <f t="shared" si="5"/>
        <v>x</v>
      </c>
      <c r="BC23" s="266"/>
      <c r="BD23" s="266"/>
      <c r="BE23" s="266" t="s">
        <v>454</v>
      </c>
      <c r="BF23" s="266"/>
      <c r="BG23" s="266"/>
      <c r="BH23" s="266"/>
      <c r="BI23" s="266"/>
      <c r="BJ23" s="266" t="s">
        <v>454</v>
      </c>
      <c r="BK23" s="266"/>
      <c r="BL23" s="266"/>
      <c r="BM23" s="266"/>
      <c r="BN23" s="267" t="str">
        <f t="shared" si="6"/>
        <v/>
      </c>
      <c r="BO23" s="266"/>
      <c r="BP23" s="266"/>
      <c r="BQ23" s="266"/>
      <c r="BR23" s="266"/>
      <c r="BS23" s="266"/>
      <c r="BT23" s="266"/>
      <c r="BU23" s="266"/>
      <c r="BV23" s="267" t="str">
        <f t="shared" si="7"/>
        <v/>
      </c>
      <c r="BW23" s="266"/>
      <c r="BX23" s="266"/>
      <c r="BY23" s="266"/>
      <c r="BZ23" s="266"/>
      <c r="CA23" s="266"/>
      <c r="CB23" s="266"/>
      <c r="CC23" s="266"/>
      <c r="CD23" s="266"/>
      <c r="CE23" s="266"/>
      <c r="CF23" s="267" t="str">
        <f t="shared" si="8"/>
        <v>x</v>
      </c>
      <c r="CG23" s="266"/>
      <c r="CH23" s="266"/>
      <c r="CI23" s="266"/>
      <c r="CJ23" s="266"/>
      <c r="CK23" s="266"/>
      <c r="CL23" s="266" t="s">
        <v>454</v>
      </c>
      <c r="CM23" s="266"/>
      <c r="CN23" s="266"/>
      <c r="CO23" s="266"/>
      <c r="CP23" s="267" t="str">
        <f t="shared" si="9"/>
        <v>x</v>
      </c>
      <c r="CQ23" s="266"/>
      <c r="CR23" s="266"/>
      <c r="CS23" s="266" t="s">
        <v>454</v>
      </c>
      <c r="CT23" s="266"/>
      <c r="CU23" s="266"/>
      <c r="CV23" s="266"/>
      <c r="CW23" s="266"/>
      <c r="CX23" s="266"/>
      <c r="CY23" s="266" t="s">
        <v>454</v>
      </c>
      <c r="CZ23" s="266" t="s">
        <v>454</v>
      </c>
      <c r="DA23" s="266"/>
      <c r="DB23" s="266" t="s">
        <v>453</v>
      </c>
      <c r="DC23" s="266"/>
      <c r="DD23" s="267" t="str">
        <f t="shared" si="10"/>
        <v/>
      </c>
      <c r="DE23" s="266"/>
      <c r="DF23" s="266"/>
      <c r="DG23" s="266"/>
      <c r="DH23" s="266"/>
      <c r="DI23" s="266"/>
      <c r="DJ23" s="266"/>
      <c r="DK23" s="266"/>
      <c r="DL23" s="266"/>
      <c r="DM23" s="266"/>
      <c r="DN23" s="267" t="str">
        <f t="shared" si="11"/>
        <v/>
      </c>
      <c r="DO23" s="266"/>
      <c r="DP23" s="266"/>
      <c r="DQ23" s="266"/>
      <c r="DR23" s="266"/>
      <c r="DS23" s="266"/>
      <c r="DT23" s="266"/>
      <c r="DU23" s="266"/>
      <c r="DV23" s="266"/>
      <c r="DW23" s="266"/>
      <c r="DX23" s="267" t="str">
        <f t="shared" si="12"/>
        <v/>
      </c>
      <c r="DY23" s="266"/>
      <c r="DZ23" s="266"/>
      <c r="EA23" s="266"/>
      <c r="EB23" s="266"/>
      <c r="EC23" s="266"/>
      <c r="ED23" s="266"/>
      <c r="EE23" s="266"/>
      <c r="EF23" s="267" t="str">
        <f t="shared" si="13"/>
        <v>x</v>
      </c>
      <c r="EG23" s="266"/>
      <c r="EH23" s="266"/>
      <c r="EI23" s="266" t="s">
        <v>454</v>
      </c>
      <c r="EJ23" s="266" t="s">
        <v>454</v>
      </c>
      <c r="EK23" s="266" t="s">
        <v>454</v>
      </c>
      <c r="EL23" s="266"/>
      <c r="EM23" s="33"/>
      <c r="EN23" s="33" t="s">
        <v>301</v>
      </c>
      <c r="EO23" s="33" t="s">
        <v>650</v>
      </c>
      <c r="EQ23" s="3">
        <f t="shared" si="14"/>
        <v>1</v>
      </c>
      <c r="ER23" s="3">
        <f t="shared" si="15"/>
        <v>9</v>
      </c>
    </row>
    <row r="24" spans="1:148" s="1" customFormat="1" ht="60">
      <c r="A24" s="266">
        <v>1</v>
      </c>
      <c r="B24" s="33" t="s">
        <v>692</v>
      </c>
      <c r="C24" s="33" t="s">
        <v>500</v>
      </c>
      <c r="D24" s="266"/>
      <c r="E24" s="267" t="str">
        <f t="shared" si="0"/>
        <v/>
      </c>
      <c r="F24" s="266"/>
      <c r="G24" s="266"/>
      <c r="H24" s="266"/>
      <c r="I24" s="266"/>
      <c r="J24" s="266"/>
      <c r="K24" s="266"/>
      <c r="L24" s="266"/>
      <c r="M24" s="266"/>
      <c r="N24" s="266"/>
      <c r="O24" s="266"/>
      <c r="P24" s="266"/>
      <c r="Q24" s="266"/>
      <c r="R24" s="267" t="str">
        <f t="shared" si="1"/>
        <v/>
      </c>
      <c r="S24" s="266"/>
      <c r="T24" s="266"/>
      <c r="U24" s="266"/>
      <c r="V24" s="266"/>
      <c r="W24" s="266"/>
      <c r="X24" s="266"/>
      <c r="Y24" s="266"/>
      <c r="Z24" s="266"/>
      <c r="AA24" s="266"/>
      <c r="AB24" s="267" t="str">
        <f t="shared" si="2"/>
        <v/>
      </c>
      <c r="AC24" s="266"/>
      <c r="AD24" s="266"/>
      <c r="AE24" s="266"/>
      <c r="AF24" s="266"/>
      <c r="AG24" s="266"/>
      <c r="AH24" s="266"/>
      <c r="AI24" s="266"/>
      <c r="AJ24" s="266"/>
      <c r="AK24" s="266"/>
      <c r="AL24" s="266"/>
      <c r="AM24" s="267" t="str">
        <f t="shared" si="3"/>
        <v/>
      </c>
      <c r="AN24" s="266"/>
      <c r="AO24" s="266"/>
      <c r="AP24" s="266"/>
      <c r="AQ24" s="266"/>
      <c r="AR24" s="266"/>
      <c r="AS24" s="266"/>
      <c r="AT24" s="266"/>
      <c r="AU24" s="267" t="str">
        <f t="shared" si="4"/>
        <v/>
      </c>
      <c r="AV24" s="266"/>
      <c r="AW24" s="266"/>
      <c r="AX24" s="266"/>
      <c r="AY24" s="266"/>
      <c r="AZ24" s="266"/>
      <c r="BA24" s="266"/>
      <c r="BB24" s="267" t="str">
        <f t="shared" si="5"/>
        <v/>
      </c>
      <c r="BC24" s="266"/>
      <c r="BD24" s="266"/>
      <c r="BE24" s="266"/>
      <c r="BF24" s="266"/>
      <c r="BG24" s="266"/>
      <c r="BH24" s="266"/>
      <c r="BI24" s="266"/>
      <c r="BJ24" s="266"/>
      <c r="BK24" s="266"/>
      <c r="BL24" s="266"/>
      <c r="BM24" s="266"/>
      <c r="BN24" s="267" t="str">
        <f t="shared" si="6"/>
        <v/>
      </c>
      <c r="BO24" s="266"/>
      <c r="BP24" s="266"/>
      <c r="BQ24" s="266"/>
      <c r="BR24" s="266"/>
      <c r="BS24" s="266"/>
      <c r="BT24" s="266"/>
      <c r="BU24" s="266"/>
      <c r="BV24" s="267" t="str">
        <f t="shared" si="7"/>
        <v>x</v>
      </c>
      <c r="BW24" s="266" t="s">
        <v>453</v>
      </c>
      <c r="BX24" s="266"/>
      <c r="BY24" s="266"/>
      <c r="BZ24" s="266"/>
      <c r="CA24" s="266" t="s">
        <v>454</v>
      </c>
      <c r="CB24" s="266" t="s">
        <v>454</v>
      </c>
      <c r="CC24" s="266"/>
      <c r="CD24" s="266" t="s">
        <v>454</v>
      </c>
      <c r="CE24" s="266"/>
      <c r="CF24" s="267" t="str">
        <f t="shared" si="8"/>
        <v/>
      </c>
      <c r="CG24" s="266"/>
      <c r="CH24" s="266"/>
      <c r="CI24" s="266"/>
      <c r="CJ24" s="266"/>
      <c r="CK24" s="266"/>
      <c r="CL24" s="266"/>
      <c r="CM24" s="266"/>
      <c r="CN24" s="266"/>
      <c r="CO24" s="266"/>
      <c r="CP24" s="267" t="str">
        <f t="shared" si="9"/>
        <v/>
      </c>
      <c r="CQ24" s="266"/>
      <c r="CR24" s="266"/>
      <c r="CS24" s="266"/>
      <c r="CT24" s="266"/>
      <c r="CU24" s="266"/>
      <c r="CV24" s="266"/>
      <c r="CW24" s="266"/>
      <c r="CX24" s="266"/>
      <c r="CY24" s="266"/>
      <c r="CZ24" s="266"/>
      <c r="DA24" s="266"/>
      <c r="DB24" s="266"/>
      <c r="DC24" s="266"/>
      <c r="DD24" s="267" t="str">
        <f t="shared" si="10"/>
        <v/>
      </c>
      <c r="DE24" s="266"/>
      <c r="DF24" s="266"/>
      <c r="DG24" s="266"/>
      <c r="DH24" s="266"/>
      <c r="DI24" s="266"/>
      <c r="DJ24" s="266"/>
      <c r="DK24" s="266"/>
      <c r="DL24" s="266"/>
      <c r="DM24" s="266"/>
      <c r="DN24" s="267" t="str">
        <f t="shared" si="11"/>
        <v/>
      </c>
      <c r="DO24" s="266"/>
      <c r="DP24" s="266"/>
      <c r="DQ24" s="266"/>
      <c r="DR24" s="266"/>
      <c r="DS24" s="266"/>
      <c r="DT24" s="266"/>
      <c r="DU24" s="266"/>
      <c r="DV24" s="266"/>
      <c r="DW24" s="266"/>
      <c r="DX24" s="267" t="str">
        <f t="shared" si="12"/>
        <v/>
      </c>
      <c r="DY24" s="266"/>
      <c r="DZ24" s="266"/>
      <c r="EA24" s="266"/>
      <c r="EB24" s="266"/>
      <c r="EC24" s="266"/>
      <c r="ED24" s="266"/>
      <c r="EE24" s="266"/>
      <c r="EF24" s="267" t="str">
        <f t="shared" si="13"/>
        <v/>
      </c>
      <c r="EG24" s="266"/>
      <c r="EH24" s="266"/>
      <c r="EI24" s="266"/>
      <c r="EJ24" s="266"/>
      <c r="EK24" s="266"/>
      <c r="EL24" s="266"/>
      <c r="EM24" s="33"/>
      <c r="EN24" s="33" t="s">
        <v>301</v>
      </c>
      <c r="EO24" s="33" t="s">
        <v>650</v>
      </c>
      <c r="EQ24" s="3">
        <f t="shared" si="14"/>
        <v>1</v>
      </c>
      <c r="ER24" s="3">
        <f t="shared" si="15"/>
        <v>3</v>
      </c>
    </row>
    <row r="25" spans="1:148" s="1" customFormat="1" ht="30">
      <c r="A25" s="266">
        <v>1</v>
      </c>
      <c r="B25" s="33" t="s">
        <v>693</v>
      </c>
      <c r="C25" s="33" t="s">
        <v>500</v>
      </c>
      <c r="D25" s="266"/>
      <c r="E25" s="267" t="str">
        <f t="shared" si="0"/>
        <v>x</v>
      </c>
      <c r="F25" s="266"/>
      <c r="G25" s="266" t="s">
        <v>453</v>
      </c>
      <c r="H25" s="266" t="s">
        <v>454</v>
      </c>
      <c r="I25" s="266"/>
      <c r="J25" s="266"/>
      <c r="K25" s="266" t="s">
        <v>454</v>
      </c>
      <c r="L25" s="266" t="s">
        <v>454</v>
      </c>
      <c r="M25" s="266" t="s">
        <v>454</v>
      </c>
      <c r="N25" s="266"/>
      <c r="O25" s="266"/>
      <c r="P25" s="266"/>
      <c r="Q25" s="266" t="s">
        <v>454</v>
      </c>
      <c r="R25" s="267" t="str">
        <f t="shared" si="1"/>
        <v/>
      </c>
      <c r="S25" s="266"/>
      <c r="T25" s="266"/>
      <c r="U25" s="266"/>
      <c r="V25" s="266"/>
      <c r="W25" s="266"/>
      <c r="X25" s="266"/>
      <c r="Y25" s="266"/>
      <c r="Z25" s="266"/>
      <c r="AA25" s="266"/>
      <c r="AB25" s="267" t="str">
        <f t="shared" si="2"/>
        <v/>
      </c>
      <c r="AC25" s="266"/>
      <c r="AD25" s="266"/>
      <c r="AE25" s="266"/>
      <c r="AF25" s="266"/>
      <c r="AG25" s="266"/>
      <c r="AH25" s="266"/>
      <c r="AI25" s="266"/>
      <c r="AJ25" s="266"/>
      <c r="AK25" s="266"/>
      <c r="AL25" s="266"/>
      <c r="AM25" s="267" t="str">
        <f t="shared" si="3"/>
        <v/>
      </c>
      <c r="AN25" s="266"/>
      <c r="AO25" s="266"/>
      <c r="AP25" s="266"/>
      <c r="AQ25" s="266"/>
      <c r="AR25" s="266"/>
      <c r="AS25" s="266"/>
      <c r="AT25" s="266"/>
      <c r="AU25" s="267" t="str">
        <f t="shared" si="4"/>
        <v/>
      </c>
      <c r="AV25" s="266"/>
      <c r="AW25" s="266"/>
      <c r="AX25" s="266"/>
      <c r="AY25" s="266"/>
      <c r="AZ25" s="266"/>
      <c r="BA25" s="266"/>
      <c r="BB25" s="267" t="str">
        <f t="shared" si="5"/>
        <v/>
      </c>
      <c r="BC25" s="266"/>
      <c r="BD25" s="266"/>
      <c r="BE25" s="266"/>
      <c r="BF25" s="266"/>
      <c r="BG25" s="266"/>
      <c r="BH25" s="266"/>
      <c r="BI25" s="266"/>
      <c r="BJ25" s="266"/>
      <c r="BK25" s="266"/>
      <c r="BL25" s="266"/>
      <c r="BM25" s="266"/>
      <c r="BN25" s="267" t="str">
        <f t="shared" si="6"/>
        <v/>
      </c>
      <c r="BO25" s="266"/>
      <c r="BP25" s="266"/>
      <c r="BQ25" s="266"/>
      <c r="BR25" s="266"/>
      <c r="BS25" s="266"/>
      <c r="BT25" s="266"/>
      <c r="BU25" s="266"/>
      <c r="BV25" s="267" t="str">
        <f t="shared" si="7"/>
        <v/>
      </c>
      <c r="BW25" s="266"/>
      <c r="BX25" s="266"/>
      <c r="BY25" s="266"/>
      <c r="BZ25" s="266"/>
      <c r="CA25" s="266"/>
      <c r="CB25" s="266"/>
      <c r="CC25" s="266"/>
      <c r="CD25" s="266"/>
      <c r="CE25" s="266"/>
      <c r="CF25" s="267" t="str">
        <f t="shared" si="8"/>
        <v>x</v>
      </c>
      <c r="CG25" s="266"/>
      <c r="CH25" s="266"/>
      <c r="CI25" s="266"/>
      <c r="CJ25" s="266"/>
      <c r="CK25" s="266"/>
      <c r="CL25" s="266"/>
      <c r="CM25" s="266"/>
      <c r="CN25" s="266"/>
      <c r="CO25" s="266" t="s">
        <v>454</v>
      </c>
      <c r="CP25" s="267" t="str">
        <f t="shared" si="9"/>
        <v>x</v>
      </c>
      <c r="CQ25" s="266"/>
      <c r="CR25" s="266" t="s">
        <v>454</v>
      </c>
      <c r="CS25" s="266"/>
      <c r="CT25" s="266"/>
      <c r="CU25" s="266"/>
      <c r="CV25" s="266"/>
      <c r="CW25" s="266"/>
      <c r="CX25" s="266"/>
      <c r="CY25" s="266"/>
      <c r="CZ25" s="266" t="s">
        <v>454</v>
      </c>
      <c r="DA25" s="266"/>
      <c r="DB25" s="266"/>
      <c r="DC25" s="266"/>
      <c r="DD25" s="267" t="str">
        <f t="shared" si="10"/>
        <v/>
      </c>
      <c r="DE25" s="266"/>
      <c r="DF25" s="266"/>
      <c r="DG25" s="266"/>
      <c r="DH25" s="266"/>
      <c r="DI25" s="266"/>
      <c r="DJ25" s="266"/>
      <c r="DK25" s="266"/>
      <c r="DL25" s="266"/>
      <c r="DM25" s="266"/>
      <c r="DN25" s="267" t="str">
        <f t="shared" si="11"/>
        <v/>
      </c>
      <c r="DO25" s="266"/>
      <c r="DP25" s="266"/>
      <c r="DQ25" s="266"/>
      <c r="DR25" s="266"/>
      <c r="DS25" s="266"/>
      <c r="DT25" s="266"/>
      <c r="DU25" s="266"/>
      <c r="DV25" s="266"/>
      <c r="DW25" s="266"/>
      <c r="DX25" s="267" t="str">
        <f t="shared" si="12"/>
        <v/>
      </c>
      <c r="DY25" s="266"/>
      <c r="DZ25" s="266"/>
      <c r="EA25" s="266"/>
      <c r="EB25" s="266"/>
      <c r="EC25" s="266"/>
      <c r="ED25" s="266"/>
      <c r="EE25" s="266"/>
      <c r="EF25" s="267" t="str">
        <f t="shared" si="13"/>
        <v/>
      </c>
      <c r="EG25" s="266"/>
      <c r="EH25" s="266"/>
      <c r="EI25" s="266"/>
      <c r="EJ25" s="266"/>
      <c r="EK25" s="266"/>
      <c r="EL25" s="266"/>
      <c r="EM25" s="33"/>
      <c r="EN25" s="33" t="s">
        <v>301</v>
      </c>
      <c r="EO25" s="33" t="s">
        <v>650</v>
      </c>
      <c r="EQ25" s="3">
        <f t="shared" si="14"/>
        <v>1</v>
      </c>
      <c r="ER25" s="3">
        <f t="shared" si="15"/>
        <v>8</v>
      </c>
    </row>
    <row r="26" spans="1:148" s="1" customFormat="1" ht="30">
      <c r="A26" s="266">
        <v>1</v>
      </c>
      <c r="B26" s="33" t="s">
        <v>694</v>
      </c>
      <c r="C26" s="33" t="s">
        <v>500</v>
      </c>
      <c r="D26" s="266"/>
      <c r="E26" s="267" t="str">
        <f t="shared" si="0"/>
        <v>x</v>
      </c>
      <c r="F26" s="266"/>
      <c r="G26" s="266" t="s">
        <v>454</v>
      </c>
      <c r="H26" s="266" t="s">
        <v>454</v>
      </c>
      <c r="I26" s="266"/>
      <c r="J26" s="266"/>
      <c r="K26" s="266"/>
      <c r="L26" s="266" t="s">
        <v>454</v>
      </c>
      <c r="M26" s="266"/>
      <c r="N26" s="266"/>
      <c r="O26" s="266" t="s">
        <v>453</v>
      </c>
      <c r="P26" s="266"/>
      <c r="Q26" s="266" t="s">
        <v>454</v>
      </c>
      <c r="R26" s="267" t="str">
        <f t="shared" si="1"/>
        <v/>
      </c>
      <c r="S26" s="266"/>
      <c r="T26" s="266"/>
      <c r="U26" s="266"/>
      <c r="V26" s="266"/>
      <c r="W26" s="266"/>
      <c r="X26" s="266"/>
      <c r="Y26" s="266"/>
      <c r="Z26" s="266"/>
      <c r="AA26" s="266"/>
      <c r="AB26" s="267" t="str">
        <f t="shared" si="2"/>
        <v/>
      </c>
      <c r="AC26" s="266"/>
      <c r="AD26" s="266"/>
      <c r="AE26" s="266"/>
      <c r="AF26" s="266"/>
      <c r="AG26" s="266"/>
      <c r="AH26" s="266"/>
      <c r="AI26" s="266"/>
      <c r="AJ26" s="266"/>
      <c r="AK26" s="266"/>
      <c r="AL26" s="266"/>
      <c r="AM26" s="267" t="str">
        <f t="shared" si="3"/>
        <v/>
      </c>
      <c r="AN26" s="266"/>
      <c r="AO26" s="266"/>
      <c r="AP26" s="266"/>
      <c r="AQ26" s="266"/>
      <c r="AR26" s="266"/>
      <c r="AS26" s="266"/>
      <c r="AT26" s="266"/>
      <c r="AU26" s="267" t="str">
        <f t="shared" si="4"/>
        <v/>
      </c>
      <c r="AV26" s="266"/>
      <c r="AW26" s="266"/>
      <c r="AX26" s="266"/>
      <c r="AY26" s="266"/>
      <c r="AZ26" s="266"/>
      <c r="BA26" s="266"/>
      <c r="BB26" s="267" t="str">
        <f t="shared" si="5"/>
        <v/>
      </c>
      <c r="BC26" s="266"/>
      <c r="BD26" s="266"/>
      <c r="BE26" s="266"/>
      <c r="BF26" s="266"/>
      <c r="BG26" s="266"/>
      <c r="BH26" s="266"/>
      <c r="BI26" s="266"/>
      <c r="BJ26" s="266"/>
      <c r="BK26" s="266"/>
      <c r="BL26" s="266"/>
      <c r="BM26" s="266"/>
      <c r="BN26" s="267" t="str">
        <f t="shared" si="6"/>
        <v/>
      </c>
      <c r="BO26" s="266"/>
      <c r="BP26" s="266"/>
      <c r="BQ26" s="266"/>
      <c r="BR26" s="266"/>
      <c r="BS26" s="266"/>
      <c r="BT26" s="266"/>
      <c r="BU26" s="266"/>
      <c r="BV26" s="267" t="str">
        <f t="shared" si="7"/>
        <v/>
      </c>
      <c r="BW26" s="266"/>
      <c r="BX26" s="266"/>
      <c r="BY26" s="266"/>
      <c r="BZ26" s="266"/>
      <c r="CA26" s="266"/>
      <c r="CB26" s="266"/>
      <c r="CC26" s="266"/>
      <c r="CD26" s="266"/>
      <c r="CE26" s="266"/>
      <c r="CF26" s="267" t="str">
        <f t="shared" si="8"/>
        <v>x</v>
      </c>
      <c r="CG26" s="266"/>
      <c r="CH26" s="266"/>
      <c r="CI26" s="266"/>
      <c r="CJ26" s="266"/>
      <c r="CK26" s="266"/>
      <c r="CL26" s="266"/>
      <c r="CM26" s="266"/>
      <c r="CN26" s="266"/>
      <c r="CO26" s="266" t="s">
        <v>454</v>
      </c>
      <c r="CP26" s="267" t="str">
        <f t="shared" si="9"/>
        <v>x</v>
      </c>
      <c r="CQ26" s="266"/>
      <c r="CR26" s="266" t="s">
        <v>454</v>
      </c>
      <c r="CS26" s="266"/>
      <c r="CT26" s="266"/>
      <c r="CU26" s="266"/>
      <c r="CV26" s="266"/>
      <c r="CW26" s="266"/>
      <c r="CX26" s="266"/>
      <c r="CY26" s="266"/>
      <c r="CZ26" s="266" t="s">
        <v>454</v>
      </c>
      <c r="DA26" s="266"/>
      <c r="DB26" s="266"/>
      <c r="DC26" s="266"/>
      <c r="DD26" s="267" t="str">
        <f t="shared" si="10"/>
        <v/>
      </c>
      <c r="DE26" s="266"/>
      <c r="DF26" s="266"/>
      <c r="DG26" s="266"/>
      <c r="DH26" s="266"/>
      <c r="DI26" s="266"/>
      <c r="DJ26" s="266"/>
      <c r="DK26" s="266"/>
      <c r="DL26" s="266"/>
      <c r="DM26" s="266"/>
      <c r="DN26" s="267" t="str">
        <f t="shared" si="11"/>
        <v/>
      </c>
      <c r="DO26" s="266"/>
      <c r="DP26" s="266"/>
      <c r="DQ26" s="266"/>
      <c r="DR26" s="266"/>
      <c r="DS26" s="266"/>
      <c r="DT26" s="266"/>
      <c r="DU26" s="266"/>
      <c r="DV26" s="266"/>
      <c r="DW26" s="266"/>
      <c r="DX26" s="267" t="str">
        <f t="shared" si="12"/>
        <v/>
      </c>
      <c r="DY26" s="266"/>
      <c r="DZ26" s="266"/>
      <c r="EA26" s="266"/>
      <c r="EB26" s="266"/>
      <c r="EC26" s="266"/>
      <c r="ED26" s="266"/>
      <c r="EE26" s="266"/>
      <c r="EF26" s="267" t="str">
        <f t="shared" si="13"/>
        <v/>
      </c>
      <c r="EG26" s="266"/>
      <c r="EH26" s="266"/>
      <c r="EI26" s="266"/>
      <c r="EJ26" s="266"/>
      <c r="EK26" s="266"/>
      <c r="EL26" s="266"/>
      <c r="EM26" s="33"/>
      <c r="EN26" s="33" t="s">
        <v>301</v>
      </c>
      <c r="EO26" s="33" t="s">
        <v>650</v>
      </c>
      <c r="EQ26" s="3">
        <f t="shared" si="14"/>
        <v>1</v>
      </c>
      <c r="ER26" s="3">
        <f t="shared" si="15"/>
        <v>7</v>
      </c>
    </row>
    <row r="27" spans="1:148" s="1" customFormat="1" ht="30">
      <c r="A27" s="266">
        <v>1</v>
      </c>
      <c r="B27" s="33" t="s">
        <v>695</v>
      </c>
      <c r="C27" s="33" t="s">
        <v>500</v>
      </c>
      <c r="D27" s="266"/>
      <c r="E27" s="267" t="str">
        <f t="shared" si="0"/>
        <v>x</v>
      </c>
      <c r="F27" s="266" t="s">
        <v>453</v>
      </c>
      <c r="G27" s="266" t="s">
        <v>454</v>
      </c>
      <c r="H27" s="266" t="s">
        <v>454</v>
      </c>
      <c r="I27" s="266"/>
      <c r="J27" s="266"/>
      <c r="K27" s="266"/>
      <c r="L27" s="266" t="s">
        <v>454</v>
      </c>
      <c r="M27" s="266" t="s">
        <v>454</v>
      </c>
      <c r="N27" s="266"/>
      <c r="O27" s="266"/>
      <c r="P27" s="266"/>
      <c r="Q27" s="266" t="s">
        <v>454</v>
      </c>
      <c r="R27" s="267" t="str">
        <f t="shared" si="1"/>
        <v/>
      </c>
      <c r="S27" s="266"/>
      <c r="T27" s="266"/>
      <c r="U27" s="266"/>
      <c r="V27" s="266"/>
      <c r="W27" s="266"/>
      <c r="X27" s="266"/>
      <c r="Y27" s="266"/>
      <c r="Z27" s="266"/>
      <c r="AA27" s="266"/>
      <c r="AB27" s="267" t="str">
        <f t="shared" si="2"/>
        <v/>
      </c>
      <c r="AC27" s="266"/>
      <c r="AD27" s="266"/>
      <c r="AE27" s="266"/>
      <c r="AF27" s="266"/>
      <c r="AG27" s="266"/>
      <c r="AH27" s="266"/>
      <c r="AI27" s="266"/>
      <c r="AJ27" s="266"/>
      <c r="AK27" s="266"/>
      <c r="AL27" s="266"/>
      <c r="AM27" s="267" t="str">
        <f t="shared" si="3"/>
        <v/>
      </c>
      <c r="AN27" s="266"/>
      <c r="AO27" s="266"/>
      <c r="AP27" s="266"/>
      <c r="AQ27" s="266"/>
      <c r="AR27" s="266"/>
      <c r="AS27" s="266"/>
      <c r="AT27" s="266"/>
      <c r="AU27" s="267" t="str">
        <f t="shared" si="4"/>
        <v/>
      </c>
      <c r="AV27" s="266"/>
      <c r="AW27" s="266"/>
      <c r="AX27" s="266"/>
      <c r="AY27" s="266"/>
      <c r="AZ27" s="266"/>
      <c r="BA27" s="266"/>
      <c r="BB27" s="267" t="str">
        <f t="shared" si="5"/>
        <v/>
      </c>
      <c r="BC27" s="266"/>
      <c r="BD27" s="266"/>
      <c r="BE27" s="266"/>
      <c r="BF27" s="266"/>
      <c r="BG27" s="266"/>
      <c r="BH27" s="266"/>
      <c r="BI27" s="266"/>
      <c r="BJ27" s="266"/>
      <c r="BK27" s="266"/>
      <c r="BL27" s="266"/>
      <c r="BM27" s="266"/>
      <c r="BN27" s="267" t="str">
        <f t="shared" si="6"/>
        <v/>
      </c>
      <c r="BO27" s="266"/>
      <c r="BP27" s="266"/>
      <c r="BQ27" s="266"/>
      <c r="BR27" s="266"/>
      <c r="BS27" s="266"/>
      <c r="BT27" s="266"/>
      <c r="BU27" s="266"/>
      <c r="BV27" s="267" t="str">
        <f t="shared" si="7"/>
        <v/>
      </c>
      <c r="BW27" s="266"/>
      <c r="BX27" s="266"/>
      <c r="BY27" s="266"/>
      <c r="BZ27" s="266"/>
      <c r="CA27" s="266"/>
      <c r="CB27" s="266"/>
      <c r="CC27" s="266"/>
      <c r="CD27" s="266"/>
      <c r="CE27" s="266"/>
      <c r="CF27" s="267" t="str">
        <f t="shared" si="8"/>
        <v>x</v>
      </c>
      <c r="CG27" s="266"/>
      <c r="CH27" s="266"/>
      <c r="CI27" s="266"/>
      <c r="CJ27" s="266"/>
      <c r="CK27" s="266"/>
      <c r="CL27" s="266"/>
      <c r="CM27" s="266"/>
      <c r="CN27" s="266"/>
      <c r="CO27" s="266" t="s">
        <v>454</v>
      </c>
      <c r="CP27" s="267" t="str">
        <f t="shared" si="9"/>
        <v>x</v>
      </c>
      <c r="CQ27" s="266"/>
      <c r="CR27" s="266" t="s">
        <v>454</v>
      </c>
      <c r="CS27" s="266"/>
      <c r="CT27" s="266"/>
      <c r="CU27" s="266"/>
      <c r="CV27" s="266"/>
      <c r="CW27" s="266"/>
      <c r="CX27" s="266"/>
      <c r="CY27" s="266"/>
      <c r="CZ27" s="266" t="s">
        <v>454</v>
      </c>
      <c r="DA27" s="266"/>
      <c r="DB27" s="266"/>
      <c r="DC27" s="266"/>
      <c r="DD27" s="267" t="str">
        <f t="shared" si="10"/>
        <v/>
      </c>
      <c r="DE27" s="266"/>
      <c r="DF27" s="266"/>
      <c r="DG27" s="266"/>
      <c r="DH27" s="266"/>
      <c r="DI27" s="266"/>
      <c r="DJ27" s="266"/>
      <c r="DK27" s="266"/>
      <c r="DL27" s="266"/>
      <c r="DM27" s="266"/>
      <c r="DN27" s="267" t="str">
        <f t="shared" si="11"/>
        <v/>
      </c>
      <c r="DO27" s="266"/>
      <c r="DP27" s="266"/>
      <c r="DQ27" s="266"/>
      <c r="DR27" s="266"/>
      <c r="DS27" s="266"/>
      <c r="DT27" s="266"/>
      <c r="DU27" s="266"/>
      <c r="DV27" s="266"/>
      <c r="DW27" s="266"/>
      <c r="DX27" s="267" t="str">
        <f t="shared" si="12"/>
        <v/>
      </c>
      <c r="DY27" s="266"/>
      <c r="DZ27" s="266"/>
      <c r="EA27" s="266"/>
      <c r="EB27" s="266"/>
      <c r="EC27" s="266"/>
      <c r="ED27" s="266"/>
      <c r="EE27" s="266"/>
      <c r="EF27" s="267" t="str">
        <f t="shared" si="13"/>
        <v/>
      </c>
      <c r="EG27" s="266"/>
      <c r="EH27" s="266"/>
      <c r="EI27" s="266"/>
      <c r="EJ27" s="266"/>
      <c r="EK27" s="266"/>
      <c r="EL27" s="266"/>
      <c r="EM27" s="33"/>
      <c r="EN27" s="33" t="s">
        <v>301</v>
      </c>
      <c r="EO27" s="33" t="s">
        <v>650</v>
      </c>
      <c r="EQ27" s="3">
        <f t="shared" si="14"/>
        <v>1</v>
      </c>
      <c r="ER27" s="3">
        <f t="shared" si="15"/>
        <v>8</v>
      </c>
    </row>
    <row r="28" spans="1:148" s="1" customFormat="1" ht="30">
      <c r="A28" s="266">
        <v>1</v>
      </c>
      <c r="B28" s="33" t="s">
        <v>696</v>
      </c>
      <c r="C28" s="33" t="s">
        <v>500</v>
      </c>
      <c r="D28" s="266"/>
      <c r="E28" s="267" t="str">
        <f t="shared" si="0"/>
        <v>x</v>
      </c>
      <c r="F28" s="266"/>
      <c r="G28" s="266" t="s">
        <v>453</v>
      </c>
      <c r="H28" s="266"/>
      <c r="I28" s="266"/>
      <c r="J28" s="266"/>
      <c r="K28" s="266" t="s">
        <v>454</v>
      </c>
      <c r="L28" s="266" t="s">
        <v>454</v>
      </c>
      <c r="M28" s="266" t="s">
        <v>454</v>
      </c>
      <c r="N28" s="266"/>
      <c r="O28" s="266" t="s">
        <v>454</v>
      </c>
      <c r="P28" s="266"/>
      <c r="Q28" s="266" t="s">
        <v>454</v>
      </c>
      <c r="R28" s="267" t="str">
        <f t="shared" si="1"/>
        <v/>
      </c>
      <c r="S28" s="266"/>
      <c r="T28" s="266"/>
      <c r="U28" s="266"/>
      <c r="V28" s="266"/>
      <c r="W28" s="266"/>
      <c r="X28" s="266"/>
      <c r="Y28" s="266"/>
      <c r="Z28" s="266"/>
      <c r="AA28" s="266"/>
      <c r="AB28" s="267" t="str">
        <f t="shared" si="2"/>
        <v/>
      </c>
      <c r="AC28" s="266"/>
      <c r="AD28" s="266"/>
      <c r="AE28" s="266"/>
      <c r="AF28" s="266"/>
      <c r="AG28" s="266"/>
      <c r="AH28" s="266"/>
      <c r="AI28" s="266"/>
      <c r="AJ28" s="266"/>
      <c r="AK28" s="266"/>
      <c r="AL28" s="266"/>
      <c r="AM28" s="267" t="str">
        <f t="shared" si="3"/>
        <v/>
      </c>
      <c r="AN28" s="266"/>
      <c r="AO28" s="266"/>
      <c r="AP28" s="266"/>
      <c r="AQ28" s="266"/>
      <c r="AR28" s="266"/>
      <c r="AS28" s="266"/>
      <c r="AT28" s="266"/>
      <c r="AU28" s="267" t="str">
        <f t="shared" si="4"/>
        <v/>
      </c>
      <c r="AV28" s="266"/>
      <c r="AW28" s="266"/>
      <c r="AX28" s="266"/>
      <c r="AY28" s="266"/>
      <c r="AZ28" s="266"/>
      <c r="BA28" s="266"/>
      <c r="BB28" s="267" t="str">
        <f t="shared" si="5"/>
        <v/>
      </c>
      <c r="BC28" s="266"/>
      <c r="BD28" s="266"/>
      <c r="BE28" s="266"/>
      <c r="BF28" s="266"/>
      <c r="BG28" s="266"/>
      <c r="BH28" s="266"/>
      <c r="BI28" s="266"/>
      <c r="BJ28" s="266"/>
      <c r="BK28" s="266"/>
      <c r="BL28" s="266"/>
      <c r="BM28" s="266"/>
      <c r="BN28" s="267" t="str">
        <f t="shared" si="6"/>
        <v/>
      </c>
      <c r="BO28" s="266"/>
      <c r="BP28" s="266"/>
      <c r="BQ28" s="266"/>
      <c r="BR28" s="266"/>
      <c r="BS28" s="266"/>
      <c r="BT28" s="266"/>
      <c r="BU28" s="266"/>
      <c r="BV28" s="267" t="str">
        <f t="shared" si="7"/>
        <v/>
      </c>
      <c r="BW28" s="266"/>
      <c r="BX28" s="266"/>
      <c r="BY28" s="266"/>
      <c r="BZ28" s="266"/>
      <c r="CA28" s="266"/>
      <c r="CB28" s="266"/>
      <c r="CC28" s="266"/>
      <c r="CD28" s="266"/>
      <c r="CE28" s="266"/>
      <c r="CF28" s="267" t="str">
        <f t="shared" si="8"/>
        <v>x</v>
      </c>
      <c r="CG28" s="266"/>
      <c r="CH28" s="266"/>
      <c r="CI28" s="266"/>
      <c r="CJ28" s="266"/>
      <c r="CK28" s="266"/>
      <c r="CL28" s="266"/>
      <c r="CM28" s="266"/>
      <c r="CN28" s="266"/>
      <c r="CO28" s="266" t="s">
        <v>454</v>
      </c>
      <c r="CP28" s="267" t="str">
        <f t="shared" si="9"/>
        <v>x</v>
      </c>
      <c r="CQ28" s="266"/>
      <c r="CR28" s="266" t="s">
        <v>454</v>
      </c>
      <c r="CS28" s="266"/>
      <c r="CT28" s="266"/>
      <c r="CU28" s="266"/>
      <c r="CV28" s="266"/>
      <c r="CW28" s="266"/>
      <c r="CX28" s="266"/>
      <c r="CY28" s="266"/>
      <c r="CZ28" s="266" t="s">
        <v>454</v>
      </c>
      <c r="DA28" s="266"/>
      <c r="DB28" s="266"/>
      <c r="DC28" s="266"/>
      <c r="DD28" s="267" t="str">
        <f t="shared" si="10"/>
        <v/>
      </c>
      <c r="DE28" s="266"/>
      <c r="DF28" s="266"/>
      <c r="DG28" s="266"/>
      <c r="DH28" s="266"/>
      <c r="DI28" s="266"/>
      <c r="DJ28" s="266"/>
      <c r="DK28" s="266"/>
      <c r="DL28" s="266"/>
      <c r="DM28" s="266"/>
      <c r="DN28" s="267" t="str">
        <f t="shared" si="11"/>
        <v/>
      </c>
      <c r="DO28" s="266"/>
      <c r="DP28" s="266"/>
      <c r="DQ28" s="266"/>
      <c r="DR28" s="266"/>
      <c r="DS28" s="266"/>
      <c r="DT28" s="266"/>
      <c r="DU28" s="266"/>
      <c r="DV28" s="266"/>
      <c r="DW28" s="266"/>
      <c r="DX28" s="267" t="str">
        <f t="shared" si="12"/>
        <v/>
      </c>
      <c r="DY28" s="266"/>
      <c r="DZ28" s="266"/>
      <c r="EA28" s="266"/>
      <c r="EB28" s="266"/>
      <c r="EC28" s="266"/>
      <c r="ED28" s="266"/>
      <c r="EE28" s="266"/>
      <c r="EF28" s="267" t="str">
        <f t="shared" si="13"/>
        <v/>
      </c>
      <c r="EG28" s="266"/>
      <c r="EH28" s="266"/>
      <c r="EI28" s="266"/>
      <c r="EJ28" s="266"/>
      <c r="EK28" s="266"/>
      <c r="EL28" s="266"/>
      <c r="EM28" s="33"/>
      <c r="EN28" s="33" t="s">
        <v>301</v>
      </c>
      <c r="EO28" s="33" t="s">
        <v>650</v>
      </c>
      <c r="EQ28" s="3">
        <f t="shared" si="14"/>
        <v>1</v>
      </c>
      <c r="ER28" s="3">
        <f t="shared" si="15"/>
        <v>8</v>
      </c>
    </row>
    <row r="29" spans="1:148" s="1" customFormat="1" ht="30">
      <c r="A29" s="266">
        <v>1</v>
      </c>
      <c r="B29" s="33" t="s">
        <v>697</v>
      </c>
      <c r="C29" s="33" t="s">
        <v>500</v>
      </c>
      <c r="D29" s="266"/>
      <c r="E29" s="267" t="str">
        <f t="shared" si="0"/>
        <v>x</v>
      </c>
      <c r="F29" s="266" t="s">
        <v>454</v>
      </c>
      <c r="G29" s="266" t="s">
        <v>454</v>
      </c>
      <c r="H29" s="266"/>
      <c r="I29" s="266"/>
      <c r="J29" s="266"/>
      <c r="K29" s="266"/>
      <c r="L29" s="266" t="s">
        <v>454</v>
      </c>
      <c r="M29" s="266"/>
      <c r="N29" s="266"/>
      <c r="O29" s="266"/>
      <c r="P29" s="266" t="s">
        <v>453</v>
      </c>
      <c r="Q29" s="266" t="s">
        <v>454</v>
      </c>
      <c r="R29" s="267" t="str">
        <f t="shared" si="1"/>
        <v/>
      </c>
      <c r="S29" s="266"/>
      <c r="T29" s="266"/>
      <c r="U29" s="266"/>
      <c r="V29" s="266"/>
      <c r="W29" s="266"/>
      <c r="X29" s="266"/>
      <c r="Y29" s="266"/>
      <c r="Z29" s="266"/>
      <c r="AA29" s="266"/>
      <c r="AB29" s="267" t="str">
        <f t="shared" si="2"/>
        <v/>
      </c>
      <c r="AC29" s="266"/>
      <c r="AD29" s="266"/>
      <c r="AE29" s="266"/>
      <c r="AF29" s="266"/>
      <c r="AG29" s="266"/>
      <c r="AH29" s="266"/>
      <c r="AI29" s="266"/>
      <c r="AJ29" s="266"/>
      <c r="AK29" s="266"/>
      <c r="AL29" s="266"/>
      <c r="AM29" s="267" t="str">
        <f t="shared" si="3"/>
        <v/>
      </c>
      <c r="AN29" s="266"/>
      <c r="AO29" s="266"/>
      <c r="AP29" s="266"/>
      <c r="AQ29" s="266"/>
      <c r="AR29" s="266"/>
      <c r="AS29" s="266"/>
      <c r="AT29" s="266"/>
      <c r="AU29" s="267" t="str">
        <f t="shared" si="4"/>
        <v/>
      </c>
      <c r="AV29" s="266"/>
      <c r="AW29" s="266"/>
      <c r="AX29" s="266"/>
      <c r="AY29" s="266"/>
      <c r="AZ29" s="266"/>
      <c r="BA29" s="266"/>
      <c r="BB29" s="267" t="str">
        <f t="shared" si="5"/>
        <v/>
      </c>
      <c r="BC29" s="266"/>
      <c r="BD29" s="266"/>
      <c r="BE29" s="266"/>
      <c r="BF29" s="266"/>
      <c r="BG29" s="266"/>
      <c r="BH29" s="266"/>
      <c r="BI29" s="266"/>
      <c r="BJ29" s="266"/>
      <c r="BK29" s="266"/>
      <c r="BL29" s="266"/>
      <c r="BM29" s="266"/>
      <c r="BN29" s="267" t="str">
        <f t="shared" si="6"/>
        <v/>
      </c>
      <c r="BO29" s="266"/>
      <c r="BP29" s="266"/>
      <c r="BQ29" s="266"/>
      <c r="BR29" s="266"/>
      <c r="BS29" s="266"/>
      <c r="BT29" s="266"/>
      <c r="BU29" s="266"/>
      <c r="BV29" s="267" t="str">
        <f t="shared" si="7"/>
        <v/>
      </c>
      <c r="BW29" s="266"/>
      <c r="BX29" s="266"/>
      <c r="BY29" s="266"/>
      <c r="BZ29" s="266"/>
      <c r="CA29" s="266"/>
      <c r="CB29" s="266"/>
      <c r="CC29" s="266"/>
      <c r="CD29" s="266"/>
      <c r="CE29" s="266"/>
      <c r="CF29" s="267" t="str">
        <f t="shared" si="8"/>
        <v>x</v>
      </c>
      <c r="CG29" s="266"/>
      <c r="CH29" s="266"/>
      <c r="CI29" s="266"/>
      <c r="CJ29" s="266"/>
      <c r="CK29" s="266" t="s">
        <v>454</v>
      </c>
      <c r="CL29" s="266"/>
      <c r="CM29" s="266"/>
      <c r="CN29" s="266"/>
      <c r="CO29" s="266" t="s">
        <v>454</v>
      </c>
      <c r="CP29" s="267" t="str">
        <f t="shared" si="9"/>
        <v>x</v>
      </c>
      <c r="CQ29" s="266"/>
      <c r="CR29" s="266" t="s">
        <v>454</v>
      </c>
      <c r="CS29" s="266"/>
      <c r="CT29" s="266"/>
      <c r="CU29" s="266"/>
      <c r="CV29" s="266"/>
      <c r="CW29" s="266"/>
      <c r="CX29" s="266"/>
      <c r="CY29" s="266"/>
      <c r="CZ29" s="266" t="s">
        <v>454</v>
      </c>
      <c r="DA29" s="266"/>
      <c r="DB29" s="266"/>
      <c r="DC29" s="266"/>
      <c r="DD29" s="267" t="str">
        <f t="shared" si="10"/>
        <v/>
      </c>
      <c r="DE29" s="266"/>
      <c r="DF29" s="266"/>
      <c r="DG29" s="266"/>
      <c r="DH29" s="266"/>
      <c r="DI29" s="266"/>
      <c r="DJ29" s="266"/>
      <c r="DK29" s="266"/>
      <c r="DL29" s="266"/>
      <c r="DM29" s="266"/>
      <c r="DN29" s="267" t="str">
        <f t="shared" si="11"/>
        <v/>
      </c>
      <c r="DO29" s="266"/>
      <c r="DP29" s="266"/>
      <c r="DQ29" s="266"/>
      <c r="DR29" s="266"/>
      <c r="DS29" s="266"/>
      <c r="DT29" s="266"/>
      <c r="DU29" s="266"/>
      <c r="DV29" s="266"/>
      <c r="DW29" s="266"/>
      <c r="DX29" s="267" t="str">
        <f t="shared" si="12"/>
        <v/>
      </c>
      <c r="DY29" s="266"/>
      <c r="DZ29" s="266"/>
      <c r="EA29" s="266"/>
      <c r="EB29" s="266"/>
      <c r="EC29" s="266"/>
      <c r="ED29" s="266"/>
      <c r="EE29" s="266"/>
      <c r="EF29" s="267" t="str">
        <f t="shared" si="13"/>
        <v/>
      </c>
      <c r="EG29" s="266"/>
      <c r="EH29" s="266"/>
      <c r="EI29" s="266"/>
      <c r="EJ29" s="266"/>
      <c r="EK29" s="266"/>
      <c r="EL29" s="266"/>
      <c r="EM29" s="33"/>
      <c r="EN29" s="33" t="s">
        <v>301</v>
      </c>
      <c r="EO29" s="33" t="s">
        <v>650</v>
      </c>
      <c r="EQ29" s="3">
        <f t="shared" si="14"/>
        <v>1</v>
      </c>
      <c r="ER29" s="3">
        <f t="shared" si="15"/>
        <v>8</v>
      </c>
    </row>
    <row r="30" spans="1:148" s="1" customFormat="1" ht="30">
      <c r="A30" s="266">
        <v>1</v>
      </c>
      <c r="B30" s="33" t="s">
        <v>698</v>
      </c>
      <c r="C30" s="33" t="s">
        <v>500</v>
      </c>
      <c r="D30" s="266"/>
      <c r="E30" s="267" t="str">
        <f t="shared" si="0"/>
        <v/>
      </c>
      <c r="F30" s="266"/>
      <c r="G30" s="266"/>
      <c r="H30" s="266"/>
      <c r="I30" s="266"/>
      <c r="J30" s="266"/>
      <c r="K30" s="266"/>
      <c r="L30" s="266"/>
      <c r="M30" s="266"/>
      <c r="N30" s="266"/>
      <c r="O30" s="266"/>
      <c r="P30" s="266"/>
      <c r="Q30" s="266"/>
      <c r="R30" s="267" t="str">
        <f t="shared" si="1"/>
        <v/>
      </c>
      <c r="S30" s="266"/>
      <c r="T30" s="266"/>
      <c r="U30" s="266"/>
      <c r="V30" s="266"/>
      <c r="W30" s="266"/>
      <c r="X30" s="266"/>
      <c r="Y30" s="266"/>
      <c r="Z30" s="266"/>
      <c r="AA30" s="266"/>
      <c r="AB30" s="267" t="str">
        <f t="shared" si="2"/>
        <v/>
      </c>
      <c r="AC30" s="266"/>
      <c r="AD30" s="266"/>
      <c r="AE30" s="266"/>
      <c r="AF30" s="266"/>
      <c r="AG30" s="266"/>
      <c r="AH30" s="266"/>
      <c r="AI30" s="266"/>
      <c r="AJ30" s="266"/>
      <c r="AK30" s="266"/>
      <c r="AL30" s="266"/>
      <c r="AM30" s="267" t="str">
        <f t="shared" si="3"/>
        <v/>
      </c>
      <c r="AN30" s="266"/>
      <c r="AO30" s="266"/>
      <c r="AP30" s="266"/>
      <c r="AQ30" s="266"/>
      <c r="AR30" s="266"/>
      <c r="AS30" s="266"/>
      <c r="AT30" s="266"/>
      <c r="AU30" s="267" t="str">
        <f t="shared" si="4"/>
        <v/>
      </c>
      <c r="AV30" s="266"/>
      <c r="AW30" s="266"/>
      <c r="AX30" s="266"/>
      <c r="AY30" s="266"/>
      <c r="AZ30" s="266"/>
      <c r="BA30" s="266"/>
      <c r="BB30" s="267" t="str">
        <f t="shared" si="5"/>
        <v/>
      </c>
      <c r="BC30" s="266"/>
      <c r="BD30" s="266"/>
      <c r="BE30" s="266"/>
      <c r="BF30" s="266"/>
      <c r="BG30" s="266"/>
      <c r="BH30" s="266"/>
      <c r="BI30" s="266"/>
      <c r="BJ30" s="266"/>
      <c r="BK30" s="266"/>
      <c r="BL30" s="266"/>
      <c r="BM30" s="266"/>
      <c r="BN30" s="267" t="str">
        <f t="shared" si="6"/>
        <v/>
      </c>
      <c r="BO30" s="266"/>
      <c r="BP30" s="266"/>
      <c r="BQ30" s="266"/>
      <c r="BR30" s="266"/>
      <c r="BS30" s="266"/>
      <c r="BT30" s="266"/>
      <c r="BU30" s="266"/>
      <c r="BV30" s="267" t="str">
        <f t="shared" si="7"/>
        <v/>
      </c>
      <c r="BW30" s="266"/>
      <c r="BX30" s="266"/>
      <c r="BY30" s="266"/>
      <c r="BZ30" s="266"/>
      <c r="CA30" s="266"/>
      <c r="CB30" s="266"/>
      <c r="CC30" s="266"/>
      <c r="CD30" s="266"/>
      <c r="CE30" s="266"/>
      <c r="CF30" s="267" t="str">
        <f t="shared" si="8"/>
        <v>x</v>
      </c>
      <c r="CG30" s="266"/>
      <c r="CH30" s="266"/>
      <c r="CI30" s="266"/>
      <c r="CJ30" s="266"/>
      <c r="CK30" s="266"/>
      <c r="CL30" s="266" t="s">
        <v>454</v>
      </c>
      <c r="CM30" s="266"/>
      <c r="CN30" s="266"/>
      <c r="CO30" s="266"/>
      <c r="CP30" s="267" t="str">
        <f t="shared" si="9"/>
        <v>x</v>
      </c>
      <c r="CQ30" s="266"/>
      <c r="CR30" s="266" t="s">
        <v>454</v>
      </c>
      <c r="CS30" s="266" t="s">
        <v>454</v>
      </c>
      <c r="CT30" s="266"/>
      <c r="CU30" s="266" t="s">
        <v>454</v>
      </c>
      <c r="CV30" s="266" t="s">
        <v>454</v>
      </c>
      <c r="CW30" s="266" t="s">
        <v>454</v>
      </c>
      <c r="CX30" s="266"/>
      <c r="CY30" s="266" t="s">
        <v>453</v>
      </c>
      <c r="CZ30" s="266"/>
      <c r="DA30" s="266"/>
      <c r="DB30" s="266"/>
      <c r="DC30" s="266"/>
      <c r="DD30" s="267" t="str">
        <f t="shared" si="10"/>
        <v/>
      </c>
      <c r="DE30" s="266"/>
      <c r="DF30" s="266"/>
      <c r="DG30" s="266"/>
      <c r="DH30" s="266"/>
      <c r="DI30" s="266"/>
      <c r="DJ30" s="266"/>
      <c r="DK30" s="266"/>
      <c r="DL30" s="266"/>
      <c r="DM30" s="266"/>
      <c r="DN30" s="267" t="str">
        <f t="shared" si="11"/>
        <v/>
      </c>
      <c r="DO30" s="266"/>
      <c r="DP30" s="266"/>
      <c r="DQ30" s="266"/>
      <c r="DR30" s="266"/>
      <c r="DS30" s="266"/>
      <c r="DT30" s="266"/>
      <c r="DU30" s="266"/>
      <c r="DV30" s="266"/>
      <c r="DW30" s="266"/>
      <c r="DX30" s="267" t="str">
        <f t="shared" si="12"/>
        <v/>
      </c>
      <c r="DY30" s="266"/>
      <c r="DZ30" s="266"/>
      <c r="EA30" s="266"/>
      <c r="EB30" s="266"/>
      <c r="EC30" s="266"/>
      <c r="ED30" s="266"/>
      <c r="EE30" s="266"/>
      <c r="EF30" s="267" t="str">
        <f t="shared" si="13"/>
        <v/>
      </c>
      <c r="EG30" s="266"/>
      <c r="EH30" s="266"/>
      <c r="EI30" s="266"/>
      <c r="EJ30" s="266"/>
      <c r="EK30" s="266"/>
      <c r="EL30" s="266"/>
      <c r="EM30" s="33"/>
      <c r="EN30" s="33" t="s">
        <v>301</v>
      </c>
      <c r="EO30" s="33" t="s">
        <v>603</v>
      </c>
      <c r="EQ30" s="3">
        <f t="shared" si="14"/>
        <v>1</v>
      </c>
      <c r="ER30" s="3">
        <f t="shared" si="15"/>
        <v>6</v>
      </c>
    </row>
    <row r="31" spans="1:148" s="1" customFormat="1" ht="30">
      <c r="A31" s="266">
        <v>1</v>
      </c>
      <c r="B31" s="33" t="s">
        <v>699</v>
      </c>
      <c r="C31" s="33" t="s">
        <v>500</v>
      </c>
      <c r="D31" s="266"/>
      <c r="E31" s="267" t="str">
        <f t="shared" si="0"/>
        <v/>
      </c>
      <c r="F31" s="266"/>
      <c r="G31" s="266"/>
      <c r="H31" s="266"/>
      <c r="I31" s="266"/>
      <c r="J31" s="266"/>
      <c r="K31" s="266"/>
      <c r="L31" s="266"/>
      <c r="M31" s="266"/>
      <c r="N31" s="266"/>
      <c r="O31" s="266"/>
      <c r="P31" s="266"/>
      <c r="Q31" s="266"/>
      <c r="R31" s="267" t="str">
        <f t="shared" si="1"/>
        <v/>
      </c>
      <c r="S31" s="266"/>
      <c r="T31" s="266"/>
      <c r="U31" s="266"/>
      <c r="V31" s="266"/>
      <c r="W31" s="266"/>
      <c r="X31" s="266"/>
      <c r="Y31" s="266"/>
      <c r="Z31" s="266"/>
      <c r="AA31" s="266"/>
      <c r="AB31" s="267" t="str">
        <f t="shared" si="2"/>
        <v/>
      </c>
      <c r="AC31" s="266"/>
      <c r="AD31" s="266"/>
      <c r="AE31" s="266"/>
      <c r="AF31" s="266"/>
      <c r="AG31" s="266"/>
      <c r="AH31" s="266"/>
      <c r="AI31" s="266"/>
      <c r="AJ31" s="266"/>
      <c r="AK31" s="266"/>
      <c r="AL31" s="266"/>
      <c r="AM31" s="267" t="str">
        <f t="shared" si="3"/>
        <v/>
      </c>
      <c r="AN31" s="266"/>
      <c r="AO31" s="266"/>
      <c r="AP31" s="266"/>
      <c r="AQ31" s="266"/>
      <c r="AR31" s="266"/>
      <c r="AS31" s="266"/>
      <c r="AT31" s="266"/>
      <c r="AU31" s="267" t="str">
        <f t="shared" si="4"/>
        <v/>
      </c>
      <c r="AV31" s="266"/>
      <c r="AW31" s="266"/>
      <c r="AX31" s="266"/>
      <c r="AY31" s="266"/>
      <c r="AZ31" s="266"/>
      <c r="BA31" s="266"/>
      <c r="BB31" s="267" t="str">
        <f t="shared" si="5"/>
        <v>x</v>
      </c>
      <c r="BC31" s="266"/>
      <c r="BD31" s="266"/>
      <c r="BE31" s="266" t="s">
        <v>454</v>
      </c>
      <c r="BF31" s="266"/>
      <c r="BG31" s="266"/>
      <c r="BH31" s="266"/>
      <c r="BI31" s="266"/>
      <c r="BJ31" s="266"/>
      <c r="BK31" s="266"/>
      <c r="BL31" s="266"/>
      <c r="BM31" s="266"/>
      <c r="BN31" s="267" t="str">
        <f t="shared" si="6"/>
        <v>x</v>
      </c>
      <c r="BO31" s="266"/>
      <c r="BP31" s="266"/>
      <c r="BQ31" s="266"/>
      <c r="BR31" s="266"/>
      <c r="BS31" s="266"/>
      <c r="BT31" s="266"/>
      <c r="BU31" s="266" t="s">
        <v>454</v>
      </c>
      <c r="BV31" s="267" t="str">
        <f t="shared" si="7"/>
        <v/>
      </c>
      <c r="BW31" s="266"/>
      <c r="BX31" s="266"/>
      <c r="BY31" s="266"/>
      <c r="BZ31" s="266"/>
      <c r="CA31" s="266"/>
      <c r="CB31" s="266"/>
      <c r="CC31" s="266"/>
      <c r="CD31" s="266"/>
      <c r="CE31" s="266"/>
      <c r="CF31" s="267" t="str">
        <f t="shared" si="8"/>
        <v/>
      </c>
      <c r="CG31" s="266"/>
      <c r="CH31" s="266"/>
      <c r="CI31" s="266"/>
      <c r="CJ31" s="266"/>
      <c r="CK31" s="266"/>
      <c r="CL31" s="266"/>
      <c r="CM31" s="266"/>
      <c r="CN31" s="266"/>
      <c r="CO31" s="266"/>
      <c r="CP31" s="267" t="str">
        <f t="shared" si="9"/>
        <v>x</v>
      </c>
      <c r="CQ31" s="266"/>
      <c r="CR31" s="266"/>
      <c r="CS31" s="266"/>
      <c r="CT31" s="266"/>
      <c r="CU31" s="266"/>
      <c r="CV31" s="266"/>
      <c r="CW31" s="266"/>
      <c r="CX31" s="266"/>
      <c r="CY31" s="266"/>
      <c r="CZ31" s="266"/>
      <c r="DA31" s="266"/>
      <c r="DB31" s="266" t="s">
        <v>454</v>
      </c>
      <c r="DC31" s="266"/>
      <c r="DD31" s="267" t="str">
        <f t="shared" si="10"/>
        <v>x</v>
      </c>
      <c r="DE31" s="266"/>
      <c r="DF31" s="266"/>
      <c r="DG31" s="266"/>
      <c r="DH31" s="266"/>
      <c r="DI31" s="266"/>
      <c r="DJ31" s="266"/>
      <c r="DK31" s="266"/>
      <c r="DL31" s="266"/>
      <c r="DM31" s="266" t="s">
        <v>454</v>
      </c>
      <c r="DN31" s="267" t="str">
        <f t="shared" si="11"/>
        <v>x</v>
      </c>
      <c r="DO31" s="266" t="s">
        <v>453</v>
      </c>
      <c r="DP31" s="266"/>
      <c r="DQ31" s="266"/>
      <c r="DR31" s="266"/>
      <c r="DS31" s="266"/>
      <c r="DT31" s="266"/>
      <c r="DU31" s="266"/>
      <c r="DV31" s="266"/>
      <c r="DW31" s="266"/>
      <c r="DX31" s="267" t="str">
        <f t="shared" si="12"/>
        <v/>
      </c>
      <c r="DY31" s="266"/>
      <c r="DZ31" s="266"/>
      <c r="EA31" s="266"/>
      <c r="EB31" s="266"/>
      <c r="EC31" s="266"/>
      <c r="ED31" s="266"/>
      <c r="EE31" s="266"/>
      <c r="EF31" s="267" t="str">
        <f t="shared" si="13"/>
        <v/>
      </c>
      <c r="EG31" s="266"/>
      <c r="EH31" s="266"/>
      <c r="EI31" s="266"/>
      <c r="EJ31" s="266"/>
      <c r="EK31" s="266"/>
      <c r="EL31" s="266"/>
      <c r="EM31" s="33"/>
      <c r="EN31" s="33" t="s">
        <v>301</v>
      </c>
      <c r="EO31" s="33" t="s">
        <v>650</v>
      </c>
      <c r="EQ31" s="3">
        <f t="shared" si="14"/>
        <v>1</v>
      </c>
      <c r="ER31" s="3">
        <f t="shared" si="15"/>
        <v>4</v>
      </c>
    </row>
    <row r="32" spans="1:148" s="1" customFormat="1" ht="45">
      <c r="A32" s="266">
        <v>1</v>
      </c>
      <c r="B32" s="33" t="s">
        <v>713</v>
      </c>
      <c r="C32" s="33" t="s">
        <v>500</v>
      </c>
      <c r="D32" s="266"/>
      <c r="E32" s="267" t="str">
        <f t="shared" si="0"/>
        <v/>
      </c>
      <c r="F32" s="266"/>
      <c r="G32" s="266"/>
      <c r="H32" s="266"/>
      <c r="I32" s="266"/>
      <c r="J32" s="266"/>
      <c r="K32" s="266"/>
      <c r="L32" s="266"/>
      <c r="M32" s="266"/>
      <c r="N32" s="266"/>
      <c r="O32" s="266"/>
      <c r="P32" s="266"/>
      <c r="Q32" s="266"/>
      <c r="R32" s="267" t="str">
        <f t="shared" si="1"/>
        <v/>
      </c>
      <c r="S32" s="266"/>
      <c r="T32" s="266"/>
      <c r="U32" s="266"/>
      <c r="V32" s="266"/>
      <c r="W32" s="266"/>
      <c r="X32" s="266"/>
      <c r="Y32" s="266"/>
      <c r="Z32" s="266"/>
      <c r="AA32" s="266"/>
      <c r="AB32" s="267" t="str">
        <f t="shared" si="2"/>
        <v/>
      </c>
      <c r="AC32" s="266"/>
      <c r="AD32" s="266"/>
      <c r="AE32" s="266"/>
      <c r="AF32" s="266"/>
      <c r="AG32" s="266"/>
      <c r="AH32" s="266"/>
      <c r="AI32" s="266"/>
      <c r="AJ32" s="266"/>
      <c r="AK32" s="266"/>
      <c r="AL32" s="266"/>
      <c r="AM32" s="267" t="str">
        <f t="shared" si="3"/>
        <v/>
      </c>
      <c r="AN32" s="266"/>
      <c r="AO32" s="266"/>
      <c r="AP32" s="266"/>
      <c r="AQ32" s="266"/>
      <c r="AR32" s="266"/>
      <c r="AS32" s="266"/>
      <c r="AT32" s="266"/>
      <c r="AU32" s="267" t="str">
        <f t="shared" si="4"/>
        <v/>
      </c>
      <c r="AV32" s="266"/>
      <c r="AW32" s="266"/>
      <c r="AX32" s="266"/>
      <c r="AY32" s="266"/>
      <c r="AZ32" s="266"/>
      <c r="BA32" s="266"/>
      <c r="BB32" s="267" t="str">
        <f t="shared" si="5"/>
        <v/>
      </c>
      <c r="BC32" s="266"/>
      <c r="BD32" s="266"/>
      <c r="BE32" s="266"/>
      <c r="BF32" s="266"/>
      <c r="BG32" s="266"/>
      <c r="BH32" s="266"/>
      <c r="BI32" s="266"/>
      <c r="BJ32" s="266"/>
      <c r="BK32" s="266"/>
      <c r="BL32" s="266"/>
      <c r="BM32" s="266"/>
      <c r="BN32" s="267" t="str">
        <f t="shared" si="6"/>
        <v>x</v>
      </c>
      <c r="BO32" s="266" t="s">
        <v>453</v>
      </c>
      <c r="BP32" s="266"/>
      <c r="BQ32" s="266"/>
      <c r="BR32" s="266"/>
      <c r="BS32" s="266"/>
      <c r="BT32" s="266"/>
      <c r="BU32" s="266" t="s">
        <v>454</v>
      </c>
      <c r="BV32" s="267" t="str">
        <f t="shared" si="7"/>
        <v>x</v>
      </c>
      <c r="BW32" s="266" t="s">
        <v>454</v>
      </c>
      <c r="BX32" s="266"/>
      <c r="BY32" s="266" t="s">
        <v>454</v>
      </c>
      <c r="BZ32" s="266"/>
      <c r="CA32" s="266"/>
      <c r="CB32" s="266"/>
      <c r="CC32" s="266"/>
      <c r="CD32" s="266"/>
      <c r="CE32" s="266"/>
      <c r="CF32" s="267" t="str">
        <f t="shared" si="8"/>
        <v/>
      </c>
      <c r="CG32" s="266"/>
      <c r="CH32" s="266"/>
      <c r="CI32" s="266"/>
      <c r="CJ32" s="266"/>
      <c r="CK32" s="266"/>
      <c r="CL32" s="266"/>
      <c r="CM32" s="266"/>
      <c r="CN32" s="266"/>
      <c r="CO32" s="266"/>
      <c r="CP32" s="267" t="str">
        <f t="shared" si="9"/>
        <v/>
      </c>
      <c r="CQ32" s="266"/>
      <c r="CR32" s="266"/>
      <c r="CS32" s="266"/>
      <c r="CT32" s="266"/>
      <c r="CU32" s="266"/>
      <c r="CV32" s="266"/>
      <c r="CW32" s="266"/>
      <c r="CX32" s="266"/>
      <c r="CY32" s="266"/>
      <c r="CZ32" s="266"/>
      <c r="DA32" s="266"/>
      <c r="DB32" s="266"/>
      <c r="DC32" s="266"/>
      <c r="DD32" s="267" t="str">
        <f t="shared" si="10"/>
        <v/>
      </c>
      <c r="DE32" s="266"/>
      <c r="DF32" s="266"/>
      <c r="DG32" s="266"/>
      <c r="DH32" s="266"/>
      <c r="DI32" s="266"/>
      <c r="DJ32" s="266"/>
      <c r="DK32" s="266"/>
      <c r="DL32" s="266"/>
      <c r="DM32" s="266"/>
      <c r="DN32" s="267" t="str">
        <f t="shared" si="11"/>
        <v/>
      </c>
      <c r="DO32" s="266"/>
      <c r="DP32" s="266"/>
      <c r="DQ32" s="266"/>
      <c r="DR32" s="266"/>
      <c r="DS32" s="266"/>
      <c r="DT32" s="266"/>
      <c r="DU32" s="266"/>
      <c r="DV32" s="266"/>
      <c r="DW32" s="266"/>
      <c r="DX32" s="267" t="str">
        <f t="shared" si="12"/>
        <v/>
      </c>
      <c r="DY32" s="266"/>
      <c r="DZ32" s="266"/>
      <c r="EA32" s="266"/>
      <c r="EB32" s="266"/>
      <c r="EC32" s="266"/>
      <c r="ED32" s="266"/>
      <c r="EE32" s="266"/>
      <c r="EF32" s="267" t="str">
        <f t="shared" si="13"/>
        <v/>
      </c>
      <c r="EG32" s="266"/>
      <c r="EH32" s="266"/>
      <c r="EI32" s="266"/>
      <c r="EJ32" s="266"/>
      <c r="EK32" s="266"/>
      <c r="EL32" s="266"/>
      <c r="EM32" s="33"/>
      <c r="EN32" s="33" t="s">
        <v>301</v>
      </c>
      <c r="EO32" s="33" t="s">
        <v>650</v>
      </c>
      <c r="EQ32" s="3">
        <f t="shared" si="14"/>
        <v>1</v>
      </c>
      <c r="ER32" s="3">
        <f t="shared" si="15"/>
        <v>3</v>
      </c>
    </row>
    <row r="33" spans="1:148" s="1" customFormat="1" ht="30">
      <c r="A33" s="266">
        <v>1</v>
      </c>
      <c r="B33" s="33" t="s">
        <v>2972</v>
      </c>
      <c r="C33" s="33" t="s">
        <v>500</v>
      </c>
      <c r="D33" s="266"/>
      <c r="E33" s="267" t="str">
        <f t="shared" si="0"/>
        <v/>
      </c>
      <c r="F33" s="266"/>
      <c r="G33" s="266"/>
      <c r="H33" s="266"/>
      <c r="I33" s="266"/>
      <c r="J33" s="266"/>
      <c r="K33" s="266"/>
      <c r="L33" s="266"/>
      <c r="M33" s="266"/>
      <c r="N33" s="266"/>
      <c r="O33" s="266"/>
      <c r="P33" s="266"/>
      <c r="Q33" s="266"/>
      <c r="R33" s="267" t="str">
        <f t="shared" si="1"/>
        <v/>
      </c>
      <c r="S33" s="266"/>
      <c r="T33" s="266"/>
      <c r="U33" s="266"/>
      <c r="V33" s="266"/>
      <c r="W33" s="266"/>
      <c r="X33" s="266"/>
      <c r="Y33" s="266"/>
      <c r="Z33" s="266"/>
      <c r="AA33" s="266"/>
      <c r="AB33" s="267" t="str">
        <f t="shared" si="2"/>
        <v/>
      </c>
      <c r="AC33" s="266"/>
      <c r="AD33" s="266"/>
      <c r="AE33" s="266"/>
      <c r="AF33" s="266"/>
      <c r="AG33" s="266"/>
      <c r="AH33" s="266"/>
      <c r="AI33" s="266"/>
      <c r="AJ33" s="266"/>
      <c r="AK33" s="266"/>
      <c r="AL33" s="266"/>
      <c r="AM33" s="267" t="str">
        <f t="shared" si="3"/>
        <v/>
      </c>
      <c r="AN33" s="266"/>
      <c r="AO33" s="266"/>
      <c r="AP33" s="266"/>
      <c r="AQ33" s="266"/>
      <c r="AR33" s="266"/>
      <c r="AS33" s="266"/>
      <c r="AT33" s="266"/>
      <c r="AU33" s="267" t="str">
        <f t="shared" si="4"/>
        <v/>
      </c>
      <c r="AV33" s="266"/>
      <c r="AW33" s="266"/>
      <c r="AX33" s="266"/>
      <c r="AY33" s="266"/>
      <c r="AZ33" s="266"/>
      <c r="BA33" s="266"/>
      <c r="BB33" s="267" t="str">
        <f t="shared" si="5"/>
        <v/>
      </c>
      <c r="BC33" s="266"/>
      <c r="BD33" s="266"/>
      <c r="BE33" s="266"/>
      <c r="BF33" s="266"/>
      <c r="BG33" s="266"/>
      <c r="BH33" s="266"/>
      <c r="BI33" s="266"/>
      <c r="BJ33" s="266"/>
      <c r="BK33" s="266"/>
      <c r="BL33" s="266"/>
      <c r="BM33" s="266"/>
      <c r="BN33" s="267" t="str">
        <f t="shared" si="6"/>
        <v>x</v>
      </c>
      <c r="BO33" s="266" t="s">
        <v>453</v>
      </c>
      <c r="BP33" s="266"/>
      <c r="BQ33" s="266"/>
      <c r="BR33" s="266"/>
      <c r="BS33" s="266"/>
      <c r="BT33" s="266"/>
      <c r="BU33" s="266" t="s">
        <v>454</v>
      </c>
      <c r="BV33" s="267" t="str">
        <f t="shared" si="7"/>
        <v>x</v>
      </c>
      <c r="BW33" s="266"/>
      <c r="BX33" s="266"/>
      <c r="BY33" s="266" t="s">
        <v>454</v>
      </c>
      <c r="BZ33" s="266"/>
      <c r="CA33" s="266"/>
      <c r="CB33" s="266"/>
      <c r="CC33" s="266"/>
      <c r="CD33" s="266"/>
      <c r="CE33" s="266"/>
      <c r="CF33" s="267" t="str">
        <f t="shared" si="8"/>
        <v/>
      </c>
      <c r="CG33" s="266"/>
      <c r="CH33" s="266"/>
      <c r="CI33" s="266"/>
      <c r="CJ33" s="266"/>
      <c r="CK33" s="266"/>
      <c r="CL33" s="266"/>
      <c r="CM33" s="266"/>
      <c r="CN33" s="266"/>
      <c r="CO33" s="266"/>
      <c r="CP33" s="267" t="str">
        <f t="shared" si="9"/>
        <v/>
      </c>
      <c r="CQ33" s="266"/>
      <c r="CR33" s="266"/>
      <c r="CS33" s="266"/>
      <c r="CT33" s="266"/>
      <c r="CU33" s="266"/>
      <c r="CV33" s="266"/>
      <c r="CW33" s="266"/>
      <c r="CX33" s="266"/>
      <c r="CY33" s="266"/>
      <c r="CZ33" s="266"/>
      <c r="DA33" s="266"/>
      <c r="DB33" s="266"/>
      <c r="DC33" s="266"/>
      <c r="DD33" s="267" t="str">
        <f t="shared" si="10"/>
        <v/>
      </c>
      <c r="DE33" s="266"/>
      <c r="DF33" s="266"/>
      <c r="DG33" s="266"/>
      <c r="DH33" s="266"/>
      <c r="DI33" s="266"/>
      <c r="DJ33" s="266"/>
      <c r="DK33" s="266"/>
      <c r="DL33" s="266"/>
      <c r="DM33" s="266"/>
      <c r="DN33" s="267" t="str">
        <f t="shared" si="11"/>
        <v/>
      </c>
      <c r="DO33" s="266"/>
      <c r="DP33" s="266"/>
      <c r="DQ33" s="266"/>
      <c r="DR33" s="266"/>
      <c r="DS33" s="266"/>
      <c r="DT33" s="266"/>
      <c r="DU33" s="266"/>
      <c r="DV33" s="266"/>
      <c r="DW33" s="266"/>
      <c r="DX33" s="267" t="str">
        <f t="shared" si="12"/>
        <v/>
      </c>
      <c r="DY33" s="266"/>
      <c r="DZ33" s="266"/>
      <c r="EA33" s="266"/>
      <c r="EB33" s="266"/>
      <c r="EC33" s="266"/>
      <c r="ED33" s="266"/>
      <c r="EE33" s="266"/>
      <c r="EF33" s="267" t="str">
        <f t="shared" si="13"/>
        <v/>
      </c>
      <c r="EG33" s="266"/>
      <c r="EH33" s="266"/>
      <c r="EI33" s="266"/>
      <c r="EJ33" s="266"/>
      <c r="EK33" s="266"/>
      <c r="EL33" s="266"/>
      <c r="EM33" s="33"/>
      <c r="EN33" s="33" t="s">
        <v>301</v>
      </c>
      <c r="EO33" s="33" t="s">
        <v>650</v>
      </c>
      <c r="EQ33" s="3">
        <f t="shared" si="14"/>
        <v>1</v>
      </c>
      <c r="ER33" s="3">
        <f t="shared" si="15"/>
        <v>2</v>
      </c>
    </row>
    <row r="34" spans="1:148" s="1" customFormat="1" ht="30">
      <c r="A34" s="266">
        <v>1</v>
      </c>
      <c r="B34" s="33" t="s">
        <v>700</v>
      </c>
      <c r="C34" s="33" t="s">
        <v>500</v>
      </c>
      <c r="D34" s="266"/>
      <c r="E34" s="267" t="str">
        <f t="shared" ref="E34:E65" si="16">IF(COUNTA(F34:Q34)&gt;0,"x","")</f>
        <v/>
      </c>
      <c r="F34" s="266"/>
      <c r="G34" s="266"/>
      <c r="H34" s="266"/>
      <c r="I34" s="266"/>
      <c r="J34" s="266"/>
      <c r="K34" s="266"/>
      <c r="L34" s="266"/>
      <c r="M34" s="266"/>
      <c r="N34" s="266"/>
      <c r="O34" s="266"/>
      <c r="P34" s="266"/>
      <c r="Q34" s="266"/>
      <c r="R34" s="267" t="str">
        <f t="shared" ref="R34:R65" si="17">IF(COUNTA(S34:AA34)&gt;0,"x","")</f>
        <v/>
      </c>
      <c r="S34" s="266"/>
      <c r="T34" s="266"/>
      <c r="U34" s="266"/>
      <c r="V34" s="266"/>
      <c r="W34" s="266"/>
      <c r="X34" s="266"/>
      <c r="Y34" s="266"/>
      <c r="Z34" s="266"/>
      <c r="AA34" s="266"/>
      <c r="AB34" s="267" t="str">
        <f t="shared" ref="AB34:AB65" si="18">IF(COUNTA(AC34:AL34)&gt;0,"x","")</f>
        <v>x</v>
      </c>
      <c r="AC34" s="266"/>
      <c r="AD34" s="266"/>
      <c r="AE34" s="266"/>
      <c r="AF34" s="266"/>
      <c r="AG34" s="266" t="s">
        <v>454</v>
      </c>
      <c r="AH34" s="266" t="s">
        <v>454</v>
      </c>
      <c r="AI34" s="266"/>
      <c r="AJ34" s="266"/>
      <c r="AK34" s="266"/>
      <c r="AL34" s="266"/>
      <c r="AM34" s="267" t="str">
        <f t="shared" ref="AM34:AM65" si="19">IF(COUNTA(AN34:AT34)&gt;0,"x","")</f>
        <v/>
      </c>
      <c r="AN34" s="266"/>
      <c r="AO34" s="266"/>
      <c r="AP34" s="266"/>
      <c r="AQ34" s="266"/>
      <c r="AR34" s="266"/>
      <c r="AS34" s="266"/>
      <c r="AT34" s="266"/>
      <c r="AU34" s="267" t="str">
        <f t="shared" ref="AU34:AU65" si="20">IF(COUNTA(AV34:BA34)&gt;0,"x","")</f>
        <v/>
      </c>
      <c r="AV34" s="266"/>
      <c r="AW34" s="266"/>
      <c r="AX34" s="266"/>
      <c r="AY34" s="266"/>
      <c r="AZ34" s="266"/>
      <c r="BA34" s="266"/>
      <c r="BB34" s="267" t="str">
        <f t="shared" ref="BB34:BB65" si="21">IF(COUNTA(BC34:BM34)&gt;0,"x","")</f>
        <v>x</v>
      </c>
      <c r="BC34" s="266"/>
      <c r="BD34" s="266"/>
      <c r="BE34" s="266" t="s">
        <v>454</v>
      </c>
      <c r="BF34" s="266"/>
      <c r="BG34" s="266" t="s">
        <v>454</v>
      </c>
      <c r="BH34" s="266" t="s">
        <v>454</v>
      </c>
      <c r="BI34" s="266"/>
      <c r="BJ34" s="266" t="s">
        <v>453</v>
      </c>
      <c r="BK34" s="266"/>
      <c r="BL34" s="266" t="s">
        <v>454</v>
      </c>
      <c r="BM34" s="266"/>
      <c r="BN34" s="267" t="str">
        <f t="shared" ref="BN34:BN65" si="22">IF(COUNTA(BO34:BU34)&gt;0,"x","")</f>
        <v>x</v>
      </c>
      <c r="BO34" s="266"/>
      <c r="BP34" s="266"/>
      <c r="BQ34" s="266" t="s">
        <v>454</v>
      </c>
      <c r="BR34" s="266"/>
      <c r="BS34" s="266"/>
      <c r="BT34" s="266"/>
      <c r="BU34" s="266"/>
      <c r="BV34" s="267" t="str">
        <f t="shared" ref="BV34:BV65" si="23">IF(COUNTA(BW34:CE34)&gt;0,"x","")</f>
        <v/>
      </c>
      <c r="BW34" s="266"/>
      <c r="BX34" s="266"/>
      <c r="BY34" s="266"/>
      <c r="BZ34" s="266"/>
      <c r="CA34" s="266"/>
      <c r="CB34" s="266"/>
      <c r="CC34" s="266"/>
      <c r="CD34" s="266"/>
      <c r="CE34" s="266"/>
      <c r="CF34" s="267" t="str">
        <f t="shared" ref="CF34:CF65" si="24">IF(COUNTA(CG34:CO34)&gt;0,"x","")</f>
        <v/>
      </c>
      <c r="CG34" s="266"/>
      <c r="CH34" s="266"/>
      <c r="CI34" s="266"/>
      <c r="CJ34" s="266"/>
      <c r="CK34" s="266"/>
      <c r="CL34" s="266"/>
      <c r="CM34" s="266"/>
      <c r="CN34" s="266"/>
      <c r="CO34" s="266"/>
      <c r="CP34" s="267" t="str">
        <f t="shared" ref="CP34:CP65" si="25">IF(COUNTA(CQ34:DC34)&gt;0,"x","")</f>
        <v/>
      </c>
      <c r="CQ34" s="266"/>
      <c r="CR34" s="266"/>
      <c r="CS34" s="266"/>
      <c r="CT34" s="266"/>
      <c r="CU34" s="266"/>
      <c r="CV34" s="266"/>
      <c r="CW34" s="266"/>
      <c r="CX34" s="266"/>
      <c r="CY34" s="266"/>
      <c r="CZ34" s="266"/>
      <c r="DA34" s="266"/>
      <c r="DB34" s="266"/>
      <c r="DC34" s="266"/>
      <c r="DD34" s="267" t="str">
        <f t="shared" ref="DD34:DD65" si="26">IF(COUNTA(DE34:DM34)&gt;0,"x","")</f>
        <v/>
      </c>
      <c r="DE34" s="266"/>
      <c r="DF34" s="266"/>
      <c r="DG34" s="266"/>
      <c r="DH34" s="266"/>
      <c r="DI34" s="266"/>
      <c r="DJ34" s="266"/>
      <c r="DK34" s="266"/>
      <c r="DL34" s="266"/>
      <c r="DM34" s="266"/>
      <c r="DN34" s="267" t="str">
        <f t="shared" ref="DN34:DN65" si="27">IF(COUNTA(DO34:DW34)&gt;0,"x","")</f>
        <v/>
      </c>
      <c r="DO34" s="266"/>
      <c r="DP34" s="266"/>
      <c r="DQ34" s="266"/>
      <c r="DR34" s="266"/>
      <c r="DS34" s="266"/>
      <c r="DT34" s="266"/>
      <c r="DU34" s="266"/>
      <c r="DV34" s="266"/>
      <c r="DW34" s="266"/>
      <c r="DX34" s="267" t="str">
        <f t="shared" ref="DX34:DX65" si="28">IF(COUNTA(DY34:EE34)&gt;0,"x","")</f>
        <v/>
      </c>
      <c r="DY34" s="266"/>
      <c r="DZ34" s="266"/>
      <c r="EA34" s="266"/>
      <c r="EB34" s="266"/>
      <c r="EC34" s="266"/>
      <c r="ED34" s="266"/>
      <c r="EE34" s="266"/>
      <c r="EF34" s="267" t="str">
        <f t="shared" ref="EF34:EF65" si="29">IF(COUNTA(EG34:EL34)&gt;0,"x","")</f>
        <v>x</v>
      </c>
      <c r="EG34" s="266"/>
      <c r="EH34" s="266" t="s">
        <v>454</v>
      </c>
      <c r="EI34" s="266"/>
      <c r="EJ34" s="266" t="s">
        <v>454</v>
      </c>
      <c r="EK34" s="266"/>
      <c r="EL34" s="266"/>
      <c r="EM34" s="33"/>
      <c r="EN34" s="33" t="s">
        <v>301</v>
      </c>
      <c r="EO34" s="33" t="s">
        <v>590</v>
      </c>
      <c r="EQ34" s="3">
        <f t="shared" si="14"/>
        <v>1</v>
      </c>
      <c r="ER34" s="3">
        <f t="shared" ref="ER34:ER65" si="30">COUNTIF(D34:EL34,"s")</f>
        <v>9</v>
      </c>
    </row>
    <row r="35" spans="1:148" s="1" customFormat="1" ht="45">
      <c r="A35" s="266">
        <v>1</v>
      </c>
      <c r="B35" s="33" t="s">
        <v>701</v>
      </c>
      <c r="C35" s="33" t="s">
        <v>500</v>
      </c>
      <c r="D35" s="266"/>
      <c r="E35" s="267" t="str">
        <f t="shared" si="16"/>
        <v/>
      </c>
      <c r="F35" s="266"/>
      <c r="G35" s="266"/>
      <c r="H35" s="266"/>
      <c r="I35" s="266"/>
      <c r="J35" s="266"/>
      <c r="K35" s="266"/>
      <c r="L35" s="266"/>
      <c r="M35" s="266"/>
      <c r="N35" s="266"/>
      <c r="O35" s="266"/>
      <c r="P35" s="266"/>
      <c r="Q35" s="266"/>
      <c r="R35" s="267" t="str">
        <f t="shared" si="17"/>
        <v/>
      </c>
      <c r="S35" s="266"/>
      <c r="T35" s="266"/>
      <c r="U35" s="266"/>
      <c r="V35" s="266"/>
      <c r="W35" s="266"/>
      <c r="X35" s="266"/>
      <c r="Y35" s="266"/>
      <c r="Z35" s="266"/>
      <c r="AA35" s="266"/>
      <c r="AB35" s="267" t="str">
        <f t="shared" si="18"/>
        <v/>
      </c>
      <c r="AC35" s="266"/>
      <c r="AD35" s="266"/>
      <c r="AE35" s="266"/>
      <c r="AF35" s="266"/>
      <c r="AG35" s="266"/>
      <c r="AH35" s="266"/>
      <c r="AI35" s="266"/>
      <c r="AJ35" s="266"/>
      <c r="AK35" s="266"/>
      <c r="AL35" s="266"/>
      <c r="AM35" s="267" t="str">
        <f t="shared" si="19"/>
        <v/>
      </c>
      <c r="AN35" s="266"/>
      <c r="AO35" s="266"/>
      <c r="AP35" s="266"/>
      <c r="AQ35" s="266"/>
      <c r="AR35" s="266"/>
      <c r="AS35" s="266"/>
      <c r="AT35" s="266"/>
      <c r="AU35" s="267" t="str">
        <f t="shared" si="20"/>
        <v/>
      </c>
      <c r="AV35" s="266"/>
      <c r="AW35" s="266"/>
      <c r="AX35" s="266"/>
      <c r="AY35" s="266"/>
      <c r="AZ35" s="266"/>
      <c r="BA35" s="266"/>
      <c r="BB35" s="267" t="str">
        <f t="shared" si="21"/>
        <v/>
      </c>
      <c r="BC35" s="266"/>
      <c r="BD35" s="266"/>
      <c r="BE35" s="266"/>
      <c r="BF35" s="266"/>
      <c r="BG35" s="266"/>
      <c r="BH35" s="266"/>
      <c r="BI35" s="266"/>
      <c r="BJ35" s="266"/>
      <c r="BK35" s="266"/>
      <c r="BL35" s="266"/>
      <c r="BM35" s="266"/>
      <c r="BN35" s="267" t="str">
        <f t="shared" si="22"/>
        <v>x</v>
      </c>
      <c r="BO35" s="266"/>
      <c r="BP35" s="266"/>
      <c r="BQ35" s="266" t="s">
        <v>454</v>
      </c>
      <c r="BR35" s="266"/>
      <c r="BS35" s="266"/>
      <c r="BT35" s="266"/>
      <c r="BU35" s="266"/>
      <c r="BV35" s="267" t="str">
        <f t="shared" si="23"/>
        <v/>
      </c>
      <c r="BW35" s="266"/>
      <c r="BX35" s="266"/>
      <c r="BY35" s="266"/>
      <c r="BZ35" s="266"/>
      <c r="CA35" s="266"/>
      <c r="CB35" s="266"/>
      <c r="CC35" s="266"/>
      <c r="CD35" s="266"/>
      <c r="CE35" s="266"/>
      <c r="CF35" s="267" t="str">
        <f t="shared" si="24"/>
        <v/>
      </c>
      <c r="CG35" s="266"/>
      <c r="CH35" s="266"/>
      <c r="CI35" s="266"/>
      <c r="CJ35" s="266"/>
      <c r="CK35" s="266"/>
      <c r="CL35" s="266"/>
      <c r="CM35" s="266"/>
      <c r="CN35" s="266"/>
      <c r="CO35" s="266"/>
      <c r="CP35" s="267" t="str">
        <f t="shared" si="25"/>
        <v/>
      </c>
      <c r="CQ35" s="266"/>
      <c r="CR35" s="266"/>
      <c r="CS35" s="266"/>
      <c r="CT35" s="266"/>
      <c r="CU35" s="266"/>
      <c r="CV35" s="266"/>
      <c r="CW35" s="266"/>
      <c r="CX35" s="266"/>
      <c r="CY35" s="266"/>
      <c r="CZ35" s="266"/>
      <c r="DA35" s="266"/>
      <c r="DB35" s="266"/>
      <c r="DC35" s="266"/>
      <c r="DD35" s="267" t="str">
        <f t="shared" si="26"/>
        <v>x</v>
      </c>
      <c r="DE35" s="266" t="s">
        <v>454</v>
      </c>
      <c r="DF35" s="266"/>
      <c r="DG35" s="266"/>
      <c r="DH35" s="266" t="s">
        <v>454</v>
      </c>
      <c r="DI35" s="266" t="s">
        <v>454</v>
      </c>
      <c r="DJ35" s="266" t="s">
        <v>454</v>
      </c>
      <c r="DK35" s="266" t="s">
        <v>454</v>
      </c>
      <c r="DL35" s="266" t="s">
        <v>454</v>
      </c>
      <c r="DM35" s="266" t="s">
        <v>453</v>
      </c>
      <c r="DN35" s="267" t="str">
        <f t="shared" si="27"/>
        <v/>
      </c>
      <c r="DO35" s="266"/>
      <c r="DP35" s="266"/>
      <c r="DQ35" s="266"/>
      <c r="DR35" s="266"/>
      <c r="DS35" s="266"/>
      <c r="DT35" s="266"/>
      <c r="DU35" s="266"/>
      <c r="DV35" s="266"/>
      <c r="DW35" s="266"/>
      <c r="DX35" s="267" t="str">
        <f t="shared" si="28"/>
        <v/>
      </c>
      <c r="DY35" s="266"/>
      <c r="DZ35" s="266"/>
      <c r="EA35" s="266"/>
      <c r="EB35" s="266"/>
      <c r="EC35" s="266"/>
      <c r="ED35" s="266"/>
      <c r="EE35" s="266"/>
      <c r="EF35" s="267" t="str">
        <f t="shared" si="29"/>
        <v/>
      </c>
      <c r="EG35" s="266"/>
      <c r="EH35" s="266"/>
      <c r="EI35" s="266"/>
      <c r="EJ35" s="266"/>
      <c r="EK35" s="266"/>
      <c r="EL35" s="266"/>
      <c r="EM35" s="33"/>
      <c r="EN35" s="33" t="s">
        <v>301</v>
      </c>
      <c r="EO35" s="33" t="s">
        <v>650</v>
      </c>
      <c r="EQ35" s="3">
        <f t="shared" si="14"/>
        <v>1</v>
      </c>
      <c r="ER35" s="3">
        <f t="shared" si="30"/>
        <v>7</v>
      </c>
    </row>
    <row r="36" spans="1:148" s="1" customFormat="1" ht="30">
      <c r="A36" s="266">
        <v>1</v>
      </c>
      <c r="B36" s="33" t="s">
        <v>702</v>
      </c>
      <c r="C36" s="33" t="s">
        <v>500</v>
      </c>
      <c r="D36" s="266"/>
      <c r="E36" s="267" t="str">
        <f t="shared" si="16"/>
        <v/>
      </c>
      <c r="F36" s="266"/>
      <c r="G36" s="266"/>
      <c r="H36" s="266"/>
      <c r="I36" s="266"/>
      <c r="J36" s="266"/>
      <c r="K36" s="266"/>
      <c r="L36" s="266"/>
      <c r="M36" s="266"/>
      <c r="N36" s="266"/>
      <c r="O36" s="266"/>
      <c r="P36" s="266"/>
      <c r="Q36" s="266"/>
      <c r="R36" s="267" t="str">
        <f t="shared" si="17"/>
        <v>x</v>
      </c>
      <c r="S36" s="266"/>
      <c r="T36" s="266"/>
      <c r="U36" s="266"/>
      <c r="V36" s="266" t="s">
        <v>453</v>
      </c>
      <c r="W36" s="266"/>
      <c r="X36" s="266"/>
      <c r="Y36" s="266"/>
      <c r="Z36" s="266"/>
      <c r="AA36" s="266"/>
      <c r="AB36" s="267" t="str">
        <f t="shared" si="18"/>
        <v/>
      </c>
      <c r="AC36" s="266"/>
      <c r="AD36" s="266"/>
      <c r="AE36" s="266"/>
      <c r="AF36" s="266"/>
      <c r="AG36" s="266"/>
      <c r="AH36" s="266"/>
      <c r="AI36" s="266"/>
      <c r="AJ36" s="266"/>
      <c r="AK36" s="266"/>
      <c r="AL36" s="266"/>
      <c r="AM36" s="267" t="str">
        <f t="shared" si="19"/>
        <v/>
      </c>
      <c r="AN36" s="266"/>
      <c r="AO36" s="266"/>
      <c r="AP36" s="266"/>
      <c r="AQ36" s="266"/>
      <c r="AR36" s="266"/>
      <c r="AS36" s="266"/>
      <c r="AT36" s="266"/>
      <c r="AU36" s="267" t="str">
        <f t="shared" si="20"/>
        <v/>
      </c>
      <c r="AV36" s="266"/>
      <c r="AW36" s="266"/>
      <c r="AX36" s="266"/>
      <c r="AY36" s="266"/>
      <c r="AZ36" s="266"/>
      <c r="BA36" s="266"/>
      <c r="BB36" s="267" t="str">
        <f t="shared" si="21"/>
        <v/>
      </c>
      <c r="BC36" s="266"/>
      <c r="BD36" s="266"/>
      <c r="BE36" s="266"/>
      <c r="BF36" s="266"/>
      <c r="BG36" s="266"/>
      <c r="BH36" s="266"/>
      <c r="BI36" s="266"/>
      <c r="BJ36" s="266"/>
      <c r="BK36" s="266"/>
      <c r="BL36" s="266"/>
      <c r="BM36" s="266"/>
      <c r="BN36" s="267" t="str">
        <f t="shared" si="22"/>
        <v/>
      </c>
      <c r="BO36" s="266"/>
      <c r="BP36" s="266"/>
      <c r="BQ36" s="266"/>
      <c r="BR36" s="266"/>
      <c r="BS36" s="266"/>
      <c r="BT36" s="266"/>
      <c r="BU36" s="266"/>
      <c r="BV36" s="267" t="str">
        <f t="shared" si="23"/>
        <v/>
      </c>
      <c r="BW36" s="266"/>
      <c r="BX36" s="266"/>
      <c r="BY36" s="266"/>
      <c r="BZ36" s="266"/>
      <c r="CA36" s="266"/>
      <c r="CB36" s="266"/>
      <c r="CC36" s="266"/>
      <c r="CD36" s="266"/>
      <c r="CE36" s="266"/>
      <c r="CF36" s="267" t="str">
        <f t="shared" si="24"/>
        <v/>
      </c>
      <c r="CG36" s="266"/>
      <c r="CH36" s="266"/>
      <c r="CI36" s="266"/>
      <c r="CJ36" s="266"/>
      <c r="CK36" s="266"/>
      <c r="CL36" s="266"/>
      <c r="CM36" s="266"/>
      <c r="CN36" s="266"/>
      <c r="CO36" s="266"/>
      <c r="CP36" s="267" t="str">
        <f t="shared" si="25"/>
        <v/>
      </c>
      <c r="CQ36" s="266"/>
      <c r="CR36" s="266"/>
      <c r="CS36" s="266"/>
      <c r="CT36" s="266"/>
      <c r="CU36" s="266"/>
      <c r="CV36" s="266"/>
      <c r="CW36" s="266"/>
      <c r="CX36" s="266"/>
      <c r="CY36" s="266"/>
      <c r="CZ36" s="266"/>
      <c r="DA36" s="266"/>
      <c r="DB36" s="266"/>
      <c r="DC36" s="266"/>
      <c r="DD36" s="267" t="str">
        <f t="shared" si="26"/>
        <v/>
      </c>
      <c r="DE36" s="266"/>
      <c r="DF36" s="266"/>
      <c r="DG36" s="266"/>
      <c r="DH36" s="266"/>
      <c r="DI36" s="266"/>
      <c r="DJ36" s="266"/>
      <c r="DK36" s="266"/>
      <c r="DL36" s="266"/>
      <c r="DM36" s="266"/>
      <c r="DN36" s="267" t="str">
        <f t="shared" si="27"/>
        <v/>
      </c>
      <c r="DO36" s="266"/>
      <c r="DP36" s="266"/>
      <c r="DQ36" s="266"/>
      <c r="DR36" s="266"/>
      <c r="DS36" s="266"/>
      <c r="DT36" s="266"/>
      <c r="DU36" s="266"/>
      <c r="DV36" s="266"/>
      <c r="DW36" s="266"/>
      <c r="DX36" s="267" t="str">
        <f t="shared" si="28"/>
        <v/>
      </c>
      <c r="DY36" s="266"/>
      <c r="DZ36" s="266"/>
      <c r="EA36" s="266"/>
      <c r="EB36" s="266"/>
      <c r="EC36" s="266"/>
      <c r="ED36" s="266"/>
      <c r="EE36" s="266"/>
      <c r="EF36" s="267" t="str">
        <f t="shared" si="29"/>
        <v/>
      </c>
      <c r="EG36" s="266"/>
      <c r="EH36" s="266"/>
      <c r="EI36" s="266"/>
      <c r="EJ36" s="266"/>
      <c r="EK36" s="266"/>
      <c r="EL36" s="266"/>
      <c r="EM36" s="33"/>
      <c r="EN36" s="33" t="s">
        <v>301</v>
      </c>
      <c r="EO36" s="33" t="s">
        <v>650</v>
      </c>
      <c r="EQ36" s="3">
        <f t="shared" si="14"/>
        <v>1</v>
      </c>
      <c r="ER36" s="3">
        <f t="shared" si="30"/>
        <v>0</v>
      </c>
    </row>
    <row r="37" spans="1:148" s="1" customFormat="1" ht="30">
      <c r="A37" s="266">
        <v>1</v>
      </c>
      <c r="B37" s="33" t="s">
        <v>703</v>
      </c>
      <c r="C37" s="33" t="s">
        <v>500</v>
      </c>
      <c r="D37" s="266"/>
      <c r="E37" s="267" t="str">
        <f t="shared" si="16"/>
        <v/>
      </c>
      <c r="F37" s="266"/>
      <c r="G37" s="266"/>
      <c r="H37" s="266"/>
      <c r="I37" s="266"/>
      <c r="J37" s="266"/>
      <c r="K37" s="266"/>
      <c r="L37" s="266"/>
      <c r="M37" s="266"/>
      <c r="N37" s="266"/>
      <c r="O37" s="266"/>
      <c r="P37" s="266"/>
      <c r="Q37" s="266"/>
      <c r="R37" s="267" t="str">
        <f t="shared" si="17"/>
        <v>x</v>
      </c>
      <c r="S37" s="266"/>
      <c r="T37" s="266"/>
      <c r="U37" s="266"/>
      <c r="V37" s="266"/>
      <c r="W37" s="266"/>
      <c r="X37" s="266" t="s">
        <v>453</v>
      </c>
      <c r="Y37" s="266"/>
      <c r="Z37" s="266"/>
      <c r="AA37" s="266"/>
      <c r="AB37" s="267" t="str">
        <f t="shared" si="18"/>
        <v/>
      </c>
      <c r="AC37" s="266"/>
      <c r="AD37" s="266"/>
      <c r="AE37" s="266"/>
      <c r="AF37" s="266"/>
      <c r="AG37" s="266"/>
      <c r="AH37" s="266"/>
      <c r="AI37" s="266"/>
      <c r="AJ37" s="266"/>
      <c r="AK37" s="266"/>
      <c r="AL37" s="266"/>
      <c r="AM37" s="267" t="str">
        <f t="shared" si="19"/>
        <v/>
      </c>
      <c r="AN37" s="266"/>
      <c r="AO37" s="266"/>
      <c r="AP37" s="266"/>
      <c r="AQ37" s="266"/>
      <c r="AR37" s="266"/>
      <c r="AS37" s="266"/>
      <c r="AT37" s="266"/>
      <c r="AU37" s="267" t="str">
        <f t="shared" si="20"/>
        <v/>
      </c>
      <c r="AV37" s="266"/>
      <c r="AW37" s="266"/>
      <c r="AX37" s="266"/>
      <c r="AY37" s="266"/>
      <c r="AZ37" s="266"/>
      <c r="BA37" s="266"/>
      <c r="BB37" s="267" t="str">
        <f t="shared" si="21"/>
        <v/>
      </c>
      <c r="BC37" s="266"/>
      <c r="BD37" s="266"/>
      <c r="BE37" s="266"/>
      <c r="BF37" s="266"/>
      <c r="BG37" s="266"/>
      <c r="BH37" s="266"/>
      <c r="BI37" s="266"/>
      <c r="BJ37" s="266"/>
      <c r="BK37" s="266"/>
      <c r="BL37" s="266"/>
      <c r="BM37" s="266"/>
      <c r="BN37" s="267" t="str">
        <f t="shared" si="22"/>
        <v>x</v>
      </c>
      <c r="BO37" s="266" t="s">
        <v>454</v>
      </c>
      <c r="BP37" s="266"/>
      <c r="BQ37" s="266"/>
      <c r="BR37" s="266"/>
      <c r="BS37" s="266"/>
      <c r="BT37" s="266"/>
      <c r="BU37" s="266"/>
      <c r="BV37" s="267" t="str">
        <f t="shared" si="23"/>
        <v/>
      </c>
      <c r="BW37" s="266"/>
      <c r="BX37" s="266"/>
      <c r="BY37" s="266"/>
      <c r="BZ37" s="266"/>
      <c r="CA37" s="266"/>
      <c r="CB37" s="266"/>
      <c r="CC37" s="266"/>
      <c r="CD37" s="266"/>
      <c r="CE37" s="266"/>
      <c r="CF37" s="267" t="str">
        <f t="shared" si="24"/>
        <v/>
      </c>
      <c r="CG37" s="266"/>
      <c r="CH37" s="266"/>
      <c r="CI37" s="266"/>
      <c r="CJ37" s="266"/>
      <c r="CK37" s="266"/>
      <c r="CL37" s="266"/>
      <c r="CM37" s="266"/>
      <c r="CN37" s="266"/>
      <c r="CO37" s="266"/>
      <c r="CP37" s="267" t="str">
        <f t="shared" si="25"/>
        <v/>
      </c>
      <c r="CQ37" s="266"/>
      <c r="CR37" s="266"/>
      <c r="CS37" s="266"/>
      <c r="CT37" s="266"/>
      <c r="CU37" s="266"/>
      <c r="CV37" s="266"/>
      <c r="CW37" s="266"/>
      <c r="CX37" s="266"/>
      <c r="CY37" s="266"/>
      <c r="CZ37" s="266"/>
      <c r="DA37" s="266"/>
      <c r="DB37" s="266"/>
      <c r="DC37" s="266"/>
      <c r="DD37" s="267" t="str">
        <f t="shared" si="26"/>
        <v/>
      </c>
      <c r="DE37" s="266"/>
      <c r="DF37" s="266"/>
      <c r="DG37" s="266"/>
      <c r="DH37" s="266"/>
      <c r="DI37" s="266"/>
      <c r="DJ37" s="266"/>
      <c r="DK37" s="266"/>
      <c r="DL37" s="266"/>
      <c r="DM37" s="266"/>
      <c r="DN37" s="267" t="str">
        <f t="shared" si="27"/>
        <v/>
      </c>
      <c r="DO37" s="266"/>
      <c r="DP37" s="266"/>
      <c r="DQ37" s="266"/>
      <c r="DR37" s="266"/>
      <c r="DS37" s="266"/>
      <c r="DT37" s="266"/>
      <c r="DU37" s="266"/>
      <c r="DV37" s="266"/>
      <c r="DW37" s="266"/>
      <c r="DX37" s="267" t="str">
        <f t="shared" si="28"/>
        <v>x</v>
      </c>
      <c r="DY37" s="266"/>
      <c r="DZ37" s="266"/>
      <c r="EA37" s="266"/>
      <c r="EB37" s="266"/>
      <c r="EC37" s="266"/>
      <c r="ED37" s="266" t="s">
        <v>454</v>
      </c>
      <c r="EE37" s="266"/>
      <c r="EF37" s="267" t="str">
        <f t="shared" si="29"/>
        <v/>
      </c>
      <c r="EG37" s="266"/>
      <c r="EH37" s="266"/>
      <c r="EI37" s="266"/>
      <c r="EJ37" s="266"/>
      <c r="EK37" s="266"/>
      <c r="EL37" s="266"/>
      <c r="EM37" s="33"/>
      <c r="EN37" s="33" t="s">
        <v>301</v>
      </c>
      <c r="EO37" s="33" t="s">
        <v>600</v>
      </c>
      <c r="EQ37" s="3">
        <f t="shared" si="14"/>
        <v>1</v>
      </c>
      <c r="ER37" s="3">
        <f t="shared" si="30"/>
        <v>2</v>
      </c>
    </row>
    <row r="38" spans="1:148" s="1" customFormat="1" ht="60">
      <c r="A38" s="266">
        <v>1</v>
      </c>
      <c r="B38" s="33" t="s">
        <v>2979</v>
      </c>
      <c r="C38" s="33" t="s">
        <v>500</v>
      </c>
      <c r="D38" s="266"/>
      <c r="E38" s="267" t="str">
        <f t="shared" si="16"/>
        <v>x</v>
      </c>
      <c r="F38" s="266"/>
      <c r="G38" s="266"/>
      <c r="H38" s="266"/>
      <c r="I38" s="266"/>
      <c r="J38" s="266"/>
      <c r="K38" s="266"/>
      <c r="L38" s="266"/>
      <c r="M38" s="266" t="s">
        <v>454</v>
      </c>
      <c r="N38" s="266"/>
      <c r="O38" s="266"/>
      <c r="P38" s="266"/>
      <c r="Q38" s="266"/>
      <c r="R38" s="267" t="str">
        <f t="shared" si="17"/>
        <v/>
      </c>
      <c r="S38" s="266"/>
      <c r="T38" s="266"/>
      <c r="U38" s="266"/>
      <c r="V38" s="266"/>
      <c r="W38" s="266"/>
      <c r="X38" s="266"/>
      <c r="Y38" s="266"/>
      <c r="Z38" s="266"/>
      <c r="AA38" s="266"/>
      <c r="AB38" s="267" t="str">
        <f t="shared" si="18"/>
        <v>x</v>
      </c>
      <c r="AC38" s="266" t="s">
        <v>454</v>
      </c>
      <c r="AD38" s="266"/>
      <c r="AE38" s="266" t="s">
        <v>454</v>
      </c>
      <c r="AF38" s="266" t="s">
        <v>454</v>
      </c>
      <c r="AG38" s="266" t="s">
        <v>454</v>
      </c>
      <c r="AH38" s="266"/>
      <c r="AI38" s="266"/>
      <c r="AJ38" s="266" t="s">
        <v>454</v>
      </c>
      <c r="AK38" s="266" t="s">
        <v>454</v>
      </c>
      <c r="AL38" s="266" t="s">
        <v>453</v>
      </c>
      <c r="AM38" s="267" t="str">
        <f t="shared" si="19"/>
        <v/>
      </c>
      <c r="AN38" s="266"/>
      <c r="AO38" s="266"/>
      <c r="AP38" s="266"/>
      <c r="AQ38" s="266"/>
      <c r="AR38" s="266"/>
      <c r="AS38" s="266"/>
      <c r="AT38" s="266"/>
      <c r="AU38" s="267" t="str">
        <f t="shared" si="20"/>
        <v/>
      </c>
      <c r="AV38" s="266"/>
      <c r="AW38" s="266"/>
      <c r="AX38" s="266"/>
      <c r="AY38" s="266"/>
      <c r="AZ38" s="266"/>
      <c r="BA38" s="266"/>
      <c r="BB38" s="267" t="str">
        <f t="shared" si="21"/>
        <v/>
      </c>
      <c r="BC38" s="266"/>
      <c r="BD38" s="266"/>
      <c r="BE38" s="266"/>
      <c r="BF38" s="266"/>
      <c r="BG38" s="266"/>
      <c r="BH38" s="266"/>
      <c r="BI38" s="266"/>
      <c r="BJ38" s="266"/>
      <c r="BK38" s="266"/>
      <c r="BL38" s="266"/>
      <c r="BM38" s="266"/>
      <c r="BN38" s="267" t="str">
        <f t="shared" si="22"/>
        <v/>
      </c>
      <c r="BO38" s="266"/>
      <c r="BP38" s="266"/>
      <c r="BQ38" s="266"/>
      <c r="BR38" s="266"/>
      <c r="BS38" s="266"/>
      <c r="BT38" s="266"/>
      <c r="BU38" s="266"/>
      <c r="BV38" s="267" t="str">
        <f t="shared" si="23"/>
        <v/>
      </c>
      <c r="BW38" s="266"/>
      <c r="BX38" s="266"/>
      <c r="BY38" s="266"/>
      <c r="BZ38" s="266"/>
      <c r="CA38" s="266"/>
      <c r="CB38" s="266"/>
      <c r="CC38" s="266"/>
      <c r="CD38" s="266"/>
      <c r="CE38" s="266"/>
      <c r="CF38" s="267" t="str">
        <f t="shared" si="24"/>
        <v/>
      </c>
      <c r="CG38" s="266"/>
      <c r="CH38" s="266"/>
      <c r="CI38" s="266"/>
      <c r="CJ38" s="266"/>
      <c r="CK38" s="266"/>
      <c r="CL38" s="266"/>
      <c r="CM38" s="266"/>
      <c r="CN38" s="266"/>
      <c r="CO38" s="266"/>
      <c r="CP38" s="267" t="str">
        <f t="shared" si="25"/>
        <v/>
      </c>
      <c r="CQ38" s="266"/>
      <c r="CR38" s="266"/>
      <c r="CS38" s="266"/>
      <c r="CT38" s="266"/>
      <c r="CU38" s="266"/>
      <c r="CV38" s="266"/>
      <c r="CW38" s="266"/>
      <c r="CX38" s="266"/>
      <c r="CY38" s="266"/>
      <c r="CZ38" s="266"/>
      <c r="DA38" s="266"/>
      <c r="DB38" s="266"/>
      <c r="DC38" s="266"/>
      <c r="DD38" s="267" t="str">
        <f t="shared" si="26"/>
        <v/>
      </c>
      <c r="DE38" s="266"/>
      <c r="DF38" s="266"/>
      <c r="DG38" s="266"/>
      <c r="DH38" s="266"/>
      <c r="DI38" s="266"/>
      <c r="DJ38" s="266"/>
      <c r="DK38" s="266"/>
      <c r="DL38" s="266"/>
      <c r="DM38" s="266"/>
      <c r="DN38" s="267" t="str">
        <f t="shared" si="27"/>
        <v/>
      </c>
      <c r="DO38" s="266"/>
      <c r="DP38" s="266"/>
      <c r="DQ38" s="266"/>
      <c r="DR38" s="266"/>
      <c r="DS38" s="266"/>
      <c r="DT38" s="266"/>
      <c r="DU38" s="266"/>
      <c r="DV38" s="266"/>
      <c r="DW38" s="266"/>
      <c r="DX38" s="267" t="str">
        <f t="shared" si="28"/>
        <v/>
      </c>
      <c r="DY38" s="266"/>
      <c r="DZ38" s="266"/>
      <c r="EA38" s="266"/>
      <c r="EB38" s="266"/>
      <c r="EC38" s="266"/>
      <c r="ED38" s="266"/>
      <c r="EE38" s="266"/>
      <c r="EF38" s="267" t="str">
        <f t="shared" si="29"/>
        <v/>
      </c>
      <c r="EG38" s="266"/>
      <c r="EH38" s="266"/>
      <c r="EI38" s="266"/>
      <c r="EJ38" s="266"/>
      <c r="EK38" s="266"/>
      <c r="EL38" s="266"/>
      <c r="EM38" s="33"/>
      <c r="EN38" s="33" t="s">
        <v>301</v>
      </c>
      <c r="EO38" s="33" t="s">
        <v>595</v>
      </c>
      <c r="EQ38" s="3">
        <f t="shared" si="14"/>
        <v>1</v>
      </c>
      <c r="ER38" s="3">
        <f t="shared" si="30"/>
        <v>7</v>
      </c>
    </row>
    <row r="39" spans="1:148" s="1" customFormat="1" ht="30">
      <c r="A39" s="266">
        <v>1</v>
      </c>
      <c r="B39" s="33" t="s">
        <v>647</v>
      </c>
      <c r="C39" s="33" t="s">
        <v>425</v>
      </c>
      <c r="D39" s="266"/>
      <c r="E39" s="267" t="str">
        <f t="shared" si="16"/>
        <v>x</v>
      </c>
      <c r="F39" s="266" t="s">
        <v>454</v>
      </c>
      <c r="G39" s="266" t="s">
        <v>454</v>
      </c>
      <c r="H39" s="266" t="s">
        <v>454</v>
      </c>
      <c r="I39" s="266"/>
      <c r="J39" s="266"/>
      <c r="K39" s="266"/>
      <c r="L39" s="266" t="s">
        <v>454</v>
      </c>
      <c r="M39" s="266"/>
      <c r="N39" s="266"/>
      <c r="O39" s="266"/>
      <c r="P39" s="266"/>
      <c r="Q39" s="266"/>
      <c r="R39" s="267" t="str">
        <f t="shared" si="17"/>
        <v/>
      </c>
      <c r="S39" s="266"/>
      <c r="T39" s="266"/>
      <c r="U39" s="266"/>
      <c r="V39" s="266"/>
      <c r="W39" s="266"/>
      <c r="X39" s="266"/>
      <c r="Y39" s="266"/>
      <c r="Z39" s="266"/>
      <c r="AA39" s="266"/>
      <c r="AB39" s="267" t="str">
        <f t="shared" si="18"/>
        <v/>
      </c>
      <c r="AC39" s="266"/>
      <c r="AD39" s="266"/>
      <c r="AE39" s="266"/>
      <c r="AF39" s="266"/>
      <c r="AG39" s="266"/>
      <c r="AH39" s="266"/>
      <c r="AI39" s="266"/>
      <c r="AJ39" s="266"/>
      <c r="AK39" s="266"/>
      <c r="AL39" s="266"/>
      <c r="AM39" s="267" t="str">
        <f t="shared" si="19"/>
        <v/>
      </c>
      <c r="AN39" s="266"/>
      <c r="AO39" s="266"/>
      <c r="AP39" s="266"/>
      <c r="AQ39" s="266"/>
      <c r="AR39" s="266"/>
      <c r="AS39" s="266"/>
      <c r="AT39" s="266"/>
      <c r="AU39" s="267" t="str">
        <f t="shared" si="20"/>
        <v/>
      </c>
      <c r="AV39" s="266"/>
      <c r="AW39" s="266"/>
      <c r="AX39" s="266"/>
      <c r="AY39" s="266"/>
      <c r="AZ39" s="266"/>
      <c r="BA39" s="266"/>
      <c r="BB39" s="267" t="str">
        <f t="shared" si="21"/>
        <v/>
      </c>
      <c r="BC39" s="266"/>
      <c r="BD39" s="266"/>
      <c r="BE39" s="266"/>
      <c r="BF39" s="266"/>
      <c r="BG39" s="266"/>
      <c r="BH39" s="266"/>
      <c r="BI39" s="266"/>
      <c r="BJ39" s="266"/>
      <c r="BK39" s="266"/>
      <c r="BL39" s="266"/>
      <c r="BM39" s="266"/>
      <c r="BN39" s="267" t="str">
        <f t="shared" si="22"/>
        <v/>
      </c>
      <c r="BO39" s="266"/>
      <c r="BP39" s="266"/>
      <c r="BQ39" s="266"/>
      <c r="BR39" s="266"/>
      <c r="BS39" s="266"/>
      <c r="BT39" s="266"/>
      <c r="BU39" s="266"/>
      <c r="BV39" s="267" t="str">
        <f t="shared" si="23"/>
        <v/>
      </c>
      <c r="BW39" s="266"/>
      <c r="BX39" s="266"/>
      <c r="BY39" s="266"/>
      <c r="BZ39" s="266"/>
      <c r="CA39" s="266"/>
      <c r="CB39" s="266"/>
      <c r="CC39" s="266"/>
      <c r="CD39" s="266"/>
      <c r="CE39" s="266"/>
      <c r="CF39" s="267" t="str">
        <f t="shared" si="24"/>
        <v>x</v>
      </c>
      <c r="CG39" s="266"/>
      <c r="CH39" s="266"/>
      <c r="CI39" s="266"/>
      <c r="CJ39" s="266"/>
      <c r="CK39" s="266"/>
      <c r="CL39" s="266" t="s">
        <v>454</v>
      </c>
      <c r="CM39" s="266"/>
      <c r="CN39" s="266"/>
      <c r="CO39" s="266"/>
      <c r="CP39" s="267" t="str">
        <f t="shared" si="25"/>
        <v>x</v>
      </c>
      <c r="CQ39" s="266"/>
      <c r="CR39" s="266" t="s">
        <v>454</v>
      </c>
      <c r="CS39" s="266" t="s">
        <v>454</v>
      </c>
      <c r="CT39" s="266" t="s">
        <v>454</v>
      </c>
      <c r="CU39" s="266"/>
      <c r="CV39" s="266"/>
      <c r="CW39" s="266"/>
      <c r="CX39" s="266"/>
      <c r="CY39" s="266" t="s">
        <v>454</v>
      </c>
      <c r="CZ39" s="266" t="s">
        <v>454</v>
      </c>
      <c r="DA39" s="266"/>
      <c r="DB39" s="266" t="s">
        <v>453</v>
      </c>
      <c r="DC39" s="266"/>
      <c r="DD39" s="267" t="str">
        <f t="shared" si="26"/>
        <v/>
      </c>
      <c r="DE39" s="266"/>
      <c r="DF39" s="266"/>
      <c r="DG39" s="266"/>
      <c r="DH39" s="266"/>
      <c r="DI39" s="266"/>
      <c r="DJ39" s="266"/>
      <c r="DK39" s="266"/>
      <c r="DL39" s="266"/>
      <c r="DM39" s="266"/>
      <c r="DN39" s="267" t="str">
        <f t="shared" si="27"/>
        <v>x</v>
      </c>
      <c r="DO39" s="266" t="s">
        <v>454</v>
      </c>
      <c r="DP39" s="266" t="s">
        <v>454</v>
      </c>
      <c r="DQ39" s="266"/>
      <c r="DR39" s="266"/>
      <c r="DS39" s="266"/>
      <c r="DT39" s="266"/>
      <c r="DU39" s="266"/>
      <c r="DV39" s="266"/>
      <c r="DW39" s="266"/>
      <c r="DX39" s="267" t="str">
        <f t="shared" si="28"/>
        <v/>
      </c>
      <c r="DY39" s="266"/>
      <c r="DZ39" s="266"/>
      <c r="EA39" s="266"/>
      <c r="EB39" s="266"/>
      <c r="EC39" s="266"/>
      <c r="ED39" s="266"/>
      <c r="EE39" s="266"/>
      <c r="EF39" s="267" t="str">
        <f t="shared" si="29"/>
        <v>x</v>
      </c>
      <c r="EG39" s="266"/>
      <c r="EH39" s="266"/>
      <c r="EI39" s="266" t="s">
        <v>454</v>
      </c>
      <c r="EJ39" s="266" t="s">
        <v>454</v>
      </c>
      <c r="EK39" s="266"/>
      <c r="EL39" s="266"/>
      <c r="EM39" s="33" t="s">
        <v>662</v>
      </c>
      <c r="EN39" s="33" t="s">
        <v>298</v>
      </c>
      <c r="EO39" s="33" t="s">
        <v>650</v>
      </c>
      <c r="EQ39" s="3">
        <f t="shared" si="14"/>
        <v>1</v>
      </c>
      <c r="ER39" s="3">
        <f t="shared" si="30"/>
        <v>14</v>
      </c>
    </row>
    <row r="40" spans="1:148" s="1" customFormat="1" ht="30">
      <c r="A40" s="266">
        <v>1</v>
      </c>
      <c r="B40" s="33" t="s">
        <v>648</v>
      </c>
      <c r="C40" s="33" t="s">
        <v>424</v>
      </c>
      <c r="D40" s="266"/>
      <c r="E40" s="267" t="str">
        <f t="shared" si="16"/>
        <v>x</v>
      </c>
      <c r="F40" s="266" t="s">
        <v>454</v>
      </c>
      <c r="G40" s="266" t="s">
        <v>454</v>
      </c>
      <c r="H40" s="266" t="s">
        <v>454</v>
      </c>
      <c r="I40" s="266"/>
      <c r="J40" s="266"/>
      <c r="K40" s="266"/>
      <c r="L40" s="266" t="s">
        <v>454</v>
      </c>
      <c r="M40" s="266"/>
      <c r="N40" s="266"/>
      <c r="O40" s="266"/>
      <c r="P40" s="266"/>
      <c r="Q40" s="266"/>
      <c r="R40" s="267" t="str">
        <f t="shared" si="17"/>
        <v/>
      </c>
      <c r="S40" s="266"/>
      <c r="T40" s="266"/>
      <c r="U40" s="266"/>
      <c r="V40" s="266"/>
      <c r="W40" s="266"/>
      <c r="X40" s="266"/>
      <c r="Y40" s="266"/>
      <c r="Z40" s="266"/>
      <c r="AA40" s="266"/>
      <c r="AB40" s="267" t="str">
        <f t="shared" si="18"/>
        <v/>
      </c>
      <c r="AC40" s="266"/>
      <c r="AD40" s="266"/>
      <c r="AE40" s="266"/>
      <c r="AF40" s="266"/>
      <c r="AG40" s="266"/>
      <c r="AH40" s="266"/>
      <c r="AI40" s="266"/>
      <c r="AJ40" s="266"/>
      <c r="AK40" s="266"/>
      <c r="AL40" s="266"/>
      <c r="AM40" s="267" t="str">
        <f t="shared" si="19"/>
        <v/>
      </c>
      <c r="AN40" s="266"/>
      <c r="AO40" s="266"/>
      <c r="AP40" s="266"/>
      <c r="AQ40" s="266"/>
      <c r="AR40" s="266"/>
      <c r="AS40" s="266"/>
      <c r="AT40" s="266"/>
      <c r="AU40" s="267" t="str">
        <f t="shared" si="20"/>
        <v/>
      </c>
      <c r="AV40" s="266"/>
      <c r="AW40" s="266"/>
      <c r="AX40" s="266"/>
      <c r="AY40" s="266"/>
      <c r="AZ40" s="266"/>
      <c r="BA40" s="266"/>
      <c r="BB40" s="267" t="str">
        <f t="shared" si="21"/>
        <v/>
      </c>
      <c r="BC40" s="266"/>
      <c r="BD40" s="266"/>
      <c r="BE40" s="266"/>
      <c r="BF40" s="266"/>
      <c r="BG40" s="266"/>
      <c r="BH40" s="266"/>
      <c r="BI40" s="266"/>
      <c r="BJ40" s="266"/>
      <c r="BK40" s="266"/>
      <c r="BL40" s="266"/>
      <c r="BM40" s="266"/>
      <c r="BN40" s="267" t="str">
        <f t="shared" si="22"/>
        <v/>
      </c>
      <c r="BO40" s="266"/>
      <c r="BP40" s="266"/>
      <c r="BQ40" s="266"/>
      <c r="BR40" s="266"/>
      <c r="BS40" s="266"/>
      <c r="BT40" s="266"/>
      <c r="BU40" s="266"/>
      <c r="BV40" s="267" t="str">
        <f t="shared" si="23"/>
        <v/>
      </c>
      <c r="BW40" s="266"/>
      <c r="BX40" s="266"/>
      <c r="BY40" s="266"/>
      <c r="BZ40" s="266"/>
      <c r="CA40" s="266"/>
      <c r="CB40" s="266"/>
      <c r="CC40" s="266"/>
      <c r="CD40" s="266"/>
      <c r="CE40" s="266"/>
      <c r="CF40" s="267" t="str">
        <f t="shared" si="24"/>
        <v>x</v>
      </c>
      <c r="CG40" s="266"/>
      <c r="CH40" s="266"/>
      <c r="CI40" s="266"/>
      <c r="CJ40" s="266"/>
      <c r="CK40" s="266"/>
      <c r="CL40" s="266" t="s">
        <v>454</v>
      </c>
      <c r="CM40" s="266"/>
      <c r="CN40" s="266"/>
      <c r="CO40" s="266"/>
      <c r="CP40" s="267" t="str">
        <f t="shared" si="25"/>
        <v>x</v>
      </c>
      <c r="CQ40" s="266"/>
      <c r="CR40" s="266" t="s">
        <v>454</v>
      </c>
      <c r="CS40" s="266" t="s">
        <v>454</v>
      </c>
      <c r="CT40" s="266" t="s">
        <v>454</v>
      </c>
      <c r="CU40" s="266"/>
      <c r="CV40" s="266"/>
      <c r="CW40" s="266"/>
      <c r="CX40" s="266"/>
      <c r="CY40" s="266" t="s">
        <v>454</v>
      </c>
      <c r="CZ40" s="266" t="s">
        <v>454</v>
      </c>
      <c r="DA40" s="266"/>
      <c r="DB40" s="266" t="s">
        <v>453</v>
      </c>
      <c r="DC40" s="266"/>
      <c r="DD40" s="267" t="str">
        <f t="shared" si="26"/>
        <v/>
      </c>
      <c r="DE40" s="266"/>
      <c r="DF40" s="266"/>
      <c r="DG40" s="266"/>
      <c r="DH40" s="266"/>
      <c r="DI40" s="266"/>
      <c r="DJ40" s="266"/>
      <c r="DK40" s="266"/>
      <c r="DL40" s="266"/>
      <c r="DM40" s="266"/>
      <c r="DN40" s="267" t="str">
        <f t="shared" si="27"/>
        <v/>
      </c>
      <c r="DO40" s="266"/>
      <c r="DP40" s="266"/>
      <c r="DQ40" s="266"/>
      <c r="DR40" s="266"/>
      <c r="DS40" s="266"/>
      <c r="DT40" s="266"/>
      <c r="DU40" s="266"/>
      <c r="DV40" s="266"/>
      <c r="DW40" s="266"/>
      <c r="DX40" s="267" t="str">
        <f t="shared" si="28"/>
        <v/>
      </c>
      <c r="DY40" s="266"/>
      <c r="DZ40" s="266"/>
      <c r="EA40" s="266"/>
      <c r="EB40" s="266"/>
      <c r="EC40" s="266"/>
      <c r="ED40" s="266"/>
      <c r="EE40" s="266"/>
      <c r="EF40" s="267" t="str">
        <f t="shared" si="29"/>
        <v>x</v>
      </c>
      <c r="EG40" s="266"/>
      <c r="EH40" s="266"/>
      <c r="EI40" s="266" t="s">
        <v>454</v>
      </c>
      <c r="EJ40" s="266" t="s">
        <v>454</v>
      </c>
      <c r="EK40" s="266"/>
      <c r="EL40" s="266"/>
      <c r="EM40" s="33" t="s">
        <v>525</v>
      </c>
      <c r="EN40" s="33" t="s">
        <v>298</v>
      </c>
      <c r="EO40" s="33" t="s">
        <v>650</v>
      </c>
      <c r="EQ40" s="3">
        <f t="shared" si="14"/>
        <v>1</v>
      </c>
      <c r="ER40" s="3">
        <f t="shared" si="30"/>
        <v>12</v>
      </c>
    </row>
    <row r="41" spans="1:148" s="1" customFormat="1">
      <c r="A41" s="266">
        <v>1</v>
      </c>
      <c r="B41" s="33" t="s">
        <v>539</v>
      </c>
      <c r="C41" s="33" t="s">
        <v>424</v>
      </c>
      <c r="D41" s="266"/>
      <c r="E41" s="267" t="str">
        <f t="shared" si="16"/>
        <v/>
      </c>
      <c r="F41" s="266"/>
      <c r="G41" s="266"/>
      <c r="H41" s="266"/>
      <c r="I41" s="266"/>
      <c r="J41" s="266"/>
      <c r="K41" s="266"/>
      <c r="L41" s="266"/>
      <c r="M41" s="266"/>
      <c r="N41" s="266"/>
      <c r="O41" s="266"/>
      <c r="P41" s="266"/>
      <c r="Q41" s="266"/>
      <c r="R41" s="267" t="str">
        <f t="shared" si="17"/>
        <v>x</v>
      </c>
      <c r="S41" s="266"/>
      <c r="T41" s="266" t="s">
        <v>453</v>
      </c>
      <c r="U41" s="266"/>
      <c r="V41" s="266"/>
      <c r="W41" s="266"/>
      <c r="X41" s="266"/>
      <c r="Y41" s="266" t="s">
        <v>454</v>
      </c>
      <c r="Z41" s="266"/>
      <c r="AA41" s="266"/>
      <c r="AB41" s="267" t="str">
        <f t="shared" si="18"/>
        <v/>
      </c>
      <c r="AC41" s="266"/>
      <c r="AD41" s="266"/>
      <c r="AE41" s="266"/>
      <c r="AF41" s="266"/>
      <c r="AG41" s="266"/>
      <c r="AH41" s="266"/>
      <c r="AI41" s="266"/>
      <c r="AJ41" s="266"/>
      <c r="AK41" s="266"/>
      <c r="AL41" s="266"/>
      <c r="AM41" s="267" t="str">
        <f t="shared" si="19"/>
        <v/>
      </c>
      <c r="AN41" s="266"/>
      <c r="AO41" s="266"/>
      <c r="AP41" s="266"/>
      <c r="AQ41" s="266"/>
      <c r="AR41" s="266"/>
      <c r="AS41" s="266"/>
      <c r="AT41" s="266"/>
      <c r="AU41" s="267" t="str">
        <f t="shared" si="20"/>
        <v/>
      </c>
      <c r="AV41" s="266"/>
      <c r="AW41" s="266"/>
      <c r="AX41" s="266"/>
      <c r="AY41" s="266"/>
      <c r="AZ41" s="266"/>
      <c r="BA41" s="266"/>
      <c r="BB41" s="267" t="str">
        <f t="shared" si="21"/>
        <v/>
      </c>
      <c r="BC41" s="266"/>
      <c r="BD41" s="266"/>
      <c r="BE41" s="266"/>
      <c r="BF41" s="266"/>
      <c r="BG41" s="266"/>
      <c r="BH41" s="266"/>
      <c r="BI41" s="266"/>
      <c r="BJ41" s="266"/>
      <c r="BK41" s="266"/>
      <c r="BL41" s="266"/>
      <c r="BM41" s="266"/>
      <c r="BN41" s="267" t="str">
        <f t="shared" si="22"/>
        <v>x</v>
      </c>
      <c r="BO41" s="266"/>
      <c r="BP41" s="266"/>
      <c r="BQ41" s="266" t="s">
        <v>454</v>
      </c>
      <c r="BR41" s="266"/>
      <c r="BS41" s="266"/>
      <c r="BT41" s="266"/>
      <c r="BU41" s="266"/>
      <c r="BV41" s="267" t="str">
        <f t="shared" si="23"/>
        <v/>
      </c>
      <c r="BW41" s="266"/>
      <c r="BX41" s="266"/>
      <c r="BY41" s="266"/>
      <c r="BZ41" s="266"/>
      <c r="CA41" s="266"/>
      <c r="CB41" s="266"/>
      <c r="CC41" s="266"/>
      <c r="CD41" s="266"/>
      <c r="CE41" s="266"/>
      <c r="CF41" s="267" t="str">
        <f t="shared" si="24"/>
        <v/>
      </c>
      <c r="CG41" s="266"/>
      <c r="CH41" s="266"/>
      <c r="CI41" s="266"/>
      <c r="CJ41" s="266"/>
      <c r="CK41" s="266"/>
      <c r="CL41" s="266"/>
      <c r="CM41" s="266"/>
      <c r="CN41" s="266"/>
      <c r="CO41" s="266"/>
      <c r="CP41" s="267" t="str">
        <f t="shared" si="25"/>
        <v>x</v>
      </c>
      <c r="CQ41" s="266"/>
      <c r="CR41" s="266" t="s">
        <v>454</v>
      </c>
      <c r="CS41" s="266" t="s">
        <v>454</v>
      </c>
      <c r="CT41" s="266"/>
      <c r="CU41" s="266"/>
      <c r="CV41" s="266"/>
      <c r="CW41" s="266"/>
      <c r="CX41" s="266"/>
      <c r="CY41" s="266"/>
      <c r="CZ41" s="266" t="s">
        <v>454</v>
      </c>
      <c r="DA41" s="266"/>
      <c r="DB41" s="266"/>
      <c r="DC41" s="266"/>
      <c r="DD41" s="267" t="str">
        <f t="shared" si="26"/>
        <v/>
      </c>
      <c r="DE41" s="266"/>
      <c r="DF41" s="266"/>
      <c r="DG41" s="266"/>
      <c r="DH41" s="266"/>
      <c r="DI41" s="266"/>
      <c r="DJ41" s="266"/>
      <c r="DK41" s="266"/>
      <c r="DL41" s="266"/>
      <c r="DM41" s="266"/>
      <c r="DN41" s="267" t="str">
        <f t="shared" si="27"/>
        <v/>
      </c>
      <c r="DO41" s="266"/>
      <c r="DP41" s="266"/>
      <c r="DQ41" s="266"/>
      <c r="DR41" s="266"/>
      <c r="DS41" s="266"/>
      <c r="DT41" s="266"/>
      <c r="DU41" s="266"/>
      <c r="DV41" s="266"/>
      <c r="DW41" s="266"/>
      <c r="DX41" s="267" t="str">
        <f t="shared" si="28"/>
        <v/>
      </c>
      <c r="DY41" s="266"/>
      <c r="DZ41" s="266"/>
      <c r="EA41" s="266"/>
      <c r="EB41" s="266"/>
      <c r="EC41" s="266"/>
      <c r="ED41" s="266"/>
      <c r="EE41" s="266"/>
      <c r="EF41" s="267" t="str">
        <f t="shared" si="29"/>
        <v/>
      </c>
      <c r="EG41" s="266"/>
      <c r="EH41" s="266"/>
      <c r="EI41" s="266"/>
      <c r="EJ41" s="266"/>
      <c r="EK41" s="266"/>
      <c r="EL41" s="266"/>
      <c r="EM41" s="33" t="s">
        <v>526</v>
      </c>
      <c r="EN41" s="33" t="s">
        <v>507</v>
      </c>
      <c r="EO41" s="33" t="s">
        <v>650</v>
      </c>
      <c r="EQ41" s="3">
        <f t="shared" si="14"/>
        <v>1</v>
      </c>
      <c r="ER41" s="3">
        <f t="shared" si="30"/>
        <v>5</v>
      </c>
    </row>
    <row r="42" spans="1:148" s="1" customFormat="1" ht="30">
      <c r="A42" s="266">
        <v>1</v>
      </c>
      <c r="B42" s="33" t="s">
        <v>641</v>
      </c>
      <c r="C42" s="33" t="s">
        <v>424</v>
      </c>
      <c r="D42" s="266"/>
      <c r="E42" s="267" t="str">
        <f t="shared" si="16"/>
        <v>x</v>
      </c>
      <c r="F42" s="266" t="s">
        <v>453</v>
      </c>
      <c r="G42" s="266"/>
      <c r="H42" s="266"/>
      <c r="I42" s="266"/>
      <c r="J42" s="266"/>
      <c r="K42" s="266"/>
      <c r="L42" s="266" t="s">
        <v>454</v>
      </c>
      <c r="M42" s="266"/>
      <c r="N42" s="266"/>
      <c r="O42" s="266"/>
      <c r="P42" s="266"/>
      <c r="Q42" s="266"/>
      <c r="R42" s="267" t="str">
        <f t="shared" si="17"/>
        <v/>
      </c>
      <c r="S42" s="266"/>
      <c r="T42" s="266"/>
      <c r="U42" s="266"/>
      <c r="V42" s="266"/>
      <c r="W42" s="266"/>
      <c r="X42" s="266"/>
      <c r="Y42" s="266"/>
      <c r="Z42" s="266"/>
      <c r="AA42" s="266"/>
      <c r="AB42" s="267" t="str">
        <f t="shared" si="18"/>
        <v>x</v>
      </c>
      <c r="AC42" s="266" t="s">
        <v>454</v>
      </c>
      <c r="AD42" s="266" t="s">
        <v>454</v>
      </c>
      <c r="AE42" s="266"/>
      <c r="AF42" s="266" t="s">
        <v>454</v>
      </c>
      <c r="AG42" s="266"/>
      <c r="AH42" s="266"/>
      <c r="AI42" s="266"/>
      <c r="AJ42" s="266"/>
      <c r="AK42" s="266"/>
      <c r="AL42" s="266" t="s">
        <v>454</v>
      </c>
      <c r="AM42" s="267" t="str">
        <f t="shared" si="19"/>
        <v/>
      </c>
      <c r="AN42" s="266"/>
      <c r="AO42" s="266"/>
      <c r="AP42" s="266"/>
      <c r="AQ42" s="266"/>
      <c r="AR42" s="266"/>
      <c r="AS42" s="266"/>
      <c r="AT42" s="266"/>
      <c r="AU42" s="267" t="str">
        <f t="shared" si="20"/>
        <v/>
      </c>
      <c r="AV42" s="266"/>
      <c r="AW42" s="266"/>
      <c r="AX42" s="266"/>
      <c r="AY42" s="266"/>
      <c r="AZ42" s="266"/>
      <c r="BA42" s="266"/>
      <c r="BB42" s="267" t="str">
        <f t="shared" si="21"/>
        <v/>
      </c>
      <c r="BC42" s="266"/>
      <c r="BD42" s="266"/>
      <c r="BE42" s="266"/>
      <c r="BF42" s="266"/>
      <c r="BG42" s="266"/>
      <c r="BH42" s="266"/>
      <c r="BI42" s="266"/>
      <c r="BJ42" s="266"/>
      <c r="BK42" s="266"/>
      <c r="BL42" s="266"/>
      <c r="BM42" s="266"/>
      <c r="BN42" s="267" t="str">
        <f t="shared" si="22"/>
        <v/>
      </c>
      <c r="BO42" s="266"/>
      <c r="BP42" s="266"/>
      <c r="BQ42" s="266"/>
      <c r="BR42" s="266"/>
      <c r="BS42" s="266"/>
      <c r="BT42" s="266"/>
      <c r="BU42" s="266"/>
      <c r="BV42" s="267" t="str">
        <f t="shared" si="23"/>
        <v/>
      </c>
      <c r="BW42" s="266"/>
      <c r="BX42" s="266"/>
      <c r="BY42" s="266"/>
      <c r="BZ42" s="266"/>
      <c r="CA42" s="266"/>
      <c r="CB42" s="266"/>
      <c r="CC42" s="266"/>
      <c r="CD42" s="266"/>
      <c r="CE42" s="266"/>
      <c r="CF42" s="267" t="str">
        <f t="shared" si="24"/>
        <v/>
      </c>
      <c r="CG42" s="266"/>
      <c r="CH42" s="266"/>
      <c r="CI42" s="266"/>
      <c r="CJ42" s="266"/>
      <c r="CK42" s="266"/>
      <c r="CL42" s="266"/>
      <c r="CM42" s="266"/>
      <c r="CN42" s="266"/>
      <c r="CO42" s="266"/>
      <c r="CP42" s="267" t="str">
        <f t="shared" si="25"/>
        <v>x</v>
      </c>
      <c r="CQ42" s="266"/>
      <c r="CR42" s="266" t="s">
        <v>454</v>
      </c>
      <c r="CS42" s="266"/>
      <c r="CT42" s="266"/>
      <c r="CU42" s="266"/>
      <c r="CV42" s="266"/>
      <c r="CW42" s="266"/>
      <c r="CX42" s="266"/>
      <c r="CY42" s="266"/>
      <c r="CZ42" s="266" t="s">
        <v>454</v>
      </c>
      <c r="DA42" s="266"/>
      <c r="DB42" s="266"/>
      <c r="DC42" s="266"/>
      <c r="DD42" s="267" t="str">
        <f t="shared" si="26"/>
        <v/>
      </c>
      <c r="DE42" s="266"/>
      <c r="DF42" s="266"/>
      <c r="DG42" s="266"/>
      <c r="DH42" s="266"/>
      <c r="DI42" s="266"/>
      <c r="DJ42" s="266"/>
      <c r="DK42" s="266"/>
      <c r="DL42" s="266"/>
      <c r="DM42" s="266"/>
      <c r="DN42" s="267" t="str">
        <f t="shared" si="27"/>
        <v/>
      </c>
      <c r="DO42" s="266"/>
      <c r="DP42" s="266"/>
      <c r="DQ42" s="266"/>
      <c r="DR42" s="266"/>
      <c r="DS42" s="266"/>
      <c r="DT42" s="266"/>
      <c r="DU42" s="266"/>
      <c r="DV42" s="266"/>
      <c r="DW42" s="266"/>
      <c r="DX42" s="267" t="str">
        <f t="shared" si="28"/>
        <v/>
      </c>
      <c r="DY42" s="266"/>
      <c r="DZ42" s="266"/>
      <c r="EA42" s="266"/>
      <c r="EB42" s="266"/>
      <c r="EC42" s="266"/>
      <c r="ED42" s="266"/>
      <c r="EE42" s="266"/>
      <c r="EF42" s="267" t="str">
        <f t="shared" si="29"/>
        <v/>
      </c>
      <c r="EG42" s="266"/>
      <c r="EH42" s="266"/>
      <c r="EI42" s="266"/>
      <c r="EJ42" s="266"/>
      <c r="EK42" s="266"/>
      <c r="EL42" s="266"/>
      <c r="EM42" s="33" t="s">
        <v>642</v>
      </c>
      <c r="EN42" s="33" t="s">
        <v>507</v>
      </c>
      <c r="EO42" s="33" t="s">
        <v>650</v>
      </c>
      <c r="EQ42" s="3">
        <f t="shared" si="14"/>
        <v>1</v>
      </c>
      <c r="ER42" s="3">
        <f t="shared" si="30"/>
        <v>7</v>
      </c>
    </row>
    <row r="43" spans="1:148" s="1" customFormat="1">
      <c r="A43" s="266">
        <v>1</v>
      </c>
      <c r="B43" s="33" t="s">
        <v>444</v>
      </c>
      <c r="C43" s="33" t="s">
        <v>425</v>
      </c>
      <c r="D43" s="266"/>
      <c r="E43" s="267" t="str">
        <f t="shared" si="16"/>
        <v/>
      </c>
      <c r="F43" s="266"/>
      <c r="G43" s="266"/>
      <c r="H43" s="266"/>
      <c r="I43" s="266"/>
      <c r="J43" s="266"/>
      <c r="K43" s="266"/>
      <c r="L43" s="266"/>
      <c r="M43" s="266"/>
      <c r="N43" s="266"/>
      <c r="O43" s="266"/>
      <c r="P43" s="266"/>
      <c r="Q43" s="266"/>
      <c r="R43" s="267" t="str">
        <f t="shared" si="17"/>
        <v/>
      </c>
      <c r="S43" s="266"/>
      <c r="T43" s="266"/>
      <c r="U43" s="266"/>
      <c r="V43" s="266"/>
      <c r="W43" s="266"/>
      <c r="X43" s="266"/>
      <c r="Y43" s="266"/>
      <c r="Z43" s="266"/>
      <c r="AA43" s="266"/>
      <c r="AB43" s="267" t="str">
        <f t="shared" si="18"/>
        <v>x</v>
      </c>
      <c r="AC43" s="266"/>
      <c r="AD43" s="266"/>
      <c r="AE43" s="266"/>
      <c r="AF43" s="266"/>
      <c r="AG43" s="266" t="s">
        <v>454</v>
      </c>
      <c r="AH43" s="266" t="s">
        <v>454</v>
      </c>
      <c r="AI43" s="266" t="s">
        <v>454</v>
      </c>
      <c r="AJ43" s="266" t="s">
        <v>454</v>
      </c>
      <c r="AK43" s="266"/>
      <c r="AL43" s="266" t="s">
        <v>454</v>
      </c>
      <c r="AM43" s="267" t="str">
        <f t="shared" si="19"/>
        <v/>
      </c>
      <c r="AN43" s="266"/>
      <c r="AO43" s="266"/>
      <c r="AP43" s="266"/>
      <c r="AQ43" s="266"/>
      <c r="AR43" s="266"/>
      <c r="AS43" s="266"/>
      <c r="AT43" s="266"/>
      <c r="AU43" s="267" t="str">
        <f t="shared" si="20"/>
        <v/>
      </c>
      <c r="AV43" s="266"/>
      <c r="AW43" s="266"/>
      <c r="AX43" s="266"/>
      <c r="AY43" s="266"/>
      <c r="AZ43" s="266"/>
      <c r="BA43" s="266"/>
      <c r="BB43" s="267" t="str">
        <f t="shared" si="21"/>
        <v>x</v>
      </c>
      <c r="BC43" s="266"/>
      <c r="BD43" s="266" t="s">
        <v>454</v>
      </c>
      <c r="BE43" s="266" t="s">
        <v>454</v>
      </c>
      <c r="BF43" s="266"/>
      <c r="BG43" s="266" t="s">
        <v>453</v>
      </c>
      <c r="BH43" s="266" t="s">
        <v>454</v>
      </c>
      <c r="BI43" s="266"/>
      <c r="BJ43" s="266"/>
      <c r="BK43" s="266"/>
      <c r="BL43" s="266" t="s">
        <v>454</v>
      </c>
      <c r="BM43" s="266"/>
      <c r="BN43" s="267" t="str">
        <f t="shared" si="22"/>
        <v>x</v>
      </c>
      <c r="BO43" s="266"/>
      <c r="BP43" s="266"/>
      <c r="BQ43" s="266"/>
      <c r="BR43" s="266"/>
      <c r="BS43" s="266"/>
      <c r="BT43" s="266"/>
      <c r="BU43" s="266" t="s">
        <v>454</v>
      </c>
      <c r="BV43" s="267" t="str">
        <f t="shared" si="23"/>
        <v>x</v>
      </c>
      <c r="BW43" s="266" t="s">
        <v>454</v>
      </c>
      <c r="BX43" s="266"/>
      <c r="BY43" s="266"/>
      <c r="BZ43" s="266"/>
      <c r="CA43" s="266"/>
      <c r="CB43" s="266"/>
      <c r="CC43" s="266"/>
      <c r="CD43" s="266"/>
      <c r="CE43" s="266"/>
      <c r="CF43" s="267" t="str">
        <f t="shared" si="24"/>
        <v/>
      </c>
      <c r="CG43" s="266"/>
      <c r="CH43" s="266"/>
      <c r="CI43" s="266"/>
      <c r="CJ43" s="266"/>
      <c r="CK43" s="266"/>
      <c r="CL43" s="266"/>
      <c r="CM43" s="266"/>
      <c r="CN43" s="266"/>
      <c r="CO43" s="266"/>
      <c r="CP43" s="267" t="str">
        <f t="shared" si="25"/>
        <v>x</v>
      </c>
      <c r="CQ43" s="266"/>
      <c r="CR43" s="266"/>
      <c r="CS43" s="266"/>
      <c r="CT43" s="266"/>
      <c r="CU43" s="266"/>
      <c r="CV43" s="266"/>
      <c r="CW43" s="266"/>
      <c r="CX43" s="266"/>
      <c r="CY43" s="266"/>
      <c r="CZ43" s="266"/>
      <c r="DA43" s="266"/>
      <c r="DB43" s="266" t="s">
        <v>454</v>
      </c>
      <c r="DC43" s="266"/>
      <c r="DD43" s="267" t="str">
        <f t="shared" si="26"/>
        <v/>
      </c>
      <c r="DE43" s="266"/>
      <c r="DF43" s="266"/>
      <c r="DG43" s="266"/>
      <c r="DH43" s="266"/>
      <c r="DI43" s="266"/>
      <c r="DJ43" s="266"/>
      <c r="DK43" s="266"/>
      <c r="DL43" s="266"/>
      <c r="DM43" s="266"/>
      <c r="DN43" s="267" t="str">
        <f t="shared" si="27"/>
        <v>x</v>
      </c>
      <c r="DO43" s="266"/>
      <c r="DP43" s="266"/>
      <c r="DQ43" s="266" t="s">
        <v>454</v>
      </c>
      <c r="DR43" s="266"/>
      <c r="DS43" s="266"/>
      <c r="DT43" s="266"/>
      <c r="DU43" s="266"/>
      <c r="DV43" s="266"/>
      <c r="DW43" s="266" t="s">
        <v>454</v>
      </c>
      <c r="DX43" s="267" t="str">
        <f t="shared" si="28"/>
        <v/>
      </c>
      <c r="DY43" s="266"/>
      <c r="DZ43" s="266"/>
      <c r="EA43" s="266"/>
      <c r="EB43" s="266"/>
      <c r="EC43" s="266"/>
      <c r="ED43" s="266"/>
      <c r="EE43" s="266"/>
      <c r="EF43" s="267" t="str">
        <f t="shared" si="29"/>
        <v/>
      </c>
      <c r="EG43" s="266"/>
      <c r="EH43" s="266"/>
      <c r="EI43" s="266"/>
      <c r="EJ43" s="266"/>
      <c r="EK43" s="266"/>
      <c r="EL43" s="266"/>
      <c r="EM43" s="33" t="s">
        <v>643</v>
      </c>
      <c r="EN43" s="33" t="s">
        <v>508</v>
      </c>
      <c r="EO43" s="33" t="s">
        <v>650</v>
      </c>
      <c r="EQ43" s="3">
        <f t="shared" si="14"/>
        <v>1</v>
      </c>
      <c r="ER43" s="3">
        <f t="shared" si="30"/>
        <v>14</v>
      </c>
    </row>
    <row r="44" spans="1:148" s="1" customFormat="1" ht="30">
      <c r="A44" s="266">
        <v>1</v>
      </c>
      <c r="B44" s="33" t="s">
        <v>714</v>
      </c>
      <c r="C44" s="33" t="s">
        <v>548</v>
      </c>
      <c r="D44" s="266"/>
      <c r="E44" s="267" t="str">
        <f t="shared" si="16"/>
        <v/>
      </c>
      <c r="F44" s="266"/>
      <c r="G44" s="266"/>
      <c r="H44" s="266"/>
      <c r="I44" s="266"/>
      <c r="J44" s="266"/>
      <c r="K44" s="266"/>
      <c r="L44" s="266"/>
      <c r="M44" s="266"/>
      <c r="N44" s="266"/>
      <c r="O44" s="266"/>
      <c r="P44" s="266"/>
      <c r="Q44" s="266"/>
      <c r="R44" s="267" t="str">
        <f t="shared" si="17"/>
        <v/>
      </c>
      <c r="S44" s="266"/>
      <c r="T44" s="266"/>
      <c r="U44" s="266"/>
      <c r="V44" s="266"/>
      <c r="W44" s="266"/>
      <c r="X44" s="266"/>
      <c r="Y44" s="266"/>
      <c r="Z44" s="266"/>
      <c r="AA44" s="266"/>
      <c r="AB44" s="267" t="str">
        <f t="shared" si="18"/>
        <v/>
      </c>
      <c r="AC44" s="266"/>
      <c r="AD44" s="266"/>
      <c r="AE44" s="266"/>
      <c r="AF44" s="266"/>
      <c r="AG44" s="266"/>
      <c r="AH44" s="266"/>
      <c r="AI44" s="266"/>
      <c r="AJ44" s="266"/>
      <c r="AK44" s="266"/>
      <c r="AL44" s="266"/>
      <c r="AM44" s="267" t="str">
        <f t="shared" si="19"/>
        <v/>
      </c>
      <c r="AN44" s="266"/>
      <c r="AO44" s="266"/>
      <c r="AP44" s="266"/>
      <c r="AQ44" s="266"/>
      <c r="AR44" s="266"/>
      <c r="AS44" s="266"/>
      <c r="AT44" s="266"/>
      <c r="AU44" s="267" t="str">
        <f t="shared" si="20"/>
        <v>x</v>
      </c>
      <c r="AV44" s="266"/>
      <c r="AW44" s="266"/>
      <c r="AX44" s="266" t="s">
        <v>454</v>
      </c>
      <c r="AY44" s="266" t="s">
        <v>454</v>
      </c>
      <c r="AZ44" s="266"/>
      <c r="BA44" s="266"/>
      <c r="BB44" s="267" t="str">
        <f t="shared" si="21"/>
        <v>x</v>
      </c>
      <c r="BC44" s="266" t="s">
        <v>454</v>
      </c>
      <c r="BD44" s="266" t="s">
        <v>454</v>
      </c>
      <c r="BE44" s="266"/>
      <c r="BF44" s="266"/>
      <c r="BG44" s="266"/>
      <c r="BH44" s="266" t="s">
        <v>454</v>
      </c>
      <c r="BI44" s="266"/>
      <c r="BJ44" s="266"/>
      <c r="BK44" s="266"/>
      <c r="BL44" s="266" t="s">
        <v>454</v>
      </c>
      <c r="BM44" s="266"/>
      <c r="BN44" s="267" t="str">
        <f t="shared" si="22"/>
        <v>x</v>
      </c>
      <c r="BO44" s="266" t="s">
        <v>454</v>
      </c>
      <c r="BP44" s="266"/>
      <c r="BQ44" s="266"/>
      <c r="BR44" s="266"/>
      <c r="BS44" s="266"/>
      <c r="BT44" s="266" t="s">
        <v>454</v>
      </c>
      <c r="BU44" s="266" t="s">
        <v>453</v>
      </c>
      <c r="BV44" s="267" t="str">
        <f t="shared" si="23"/>
        <v/>
      </c>
      <c r="BW44" s="266"/>
      <c r="BX44" s="266"/>
      <c r="BY44" s="266"/>
      <c r="BZ44" s="266"/>
      <c r="CA44" s="266"/>
      <c r="CB44" s="266"/>
      <c r="CC44" s="266"/>
      <c r="CD44" s="266"/>
      <c r="CE44" s="266"/>
      <c r="CF44" s="267" t="str">
        <f t="shared" si="24"/>
        <v/>
      </c>
      <c r="CG44" s="266"/>
      <c r="CH44" s="266"/>
      <c r="CI44" s="266"/>
      <c r="CJ44" s="266"/>
      <c r="CK44" s="266"/>
      <c r="CL44" s="266"/>
      <c r="CM44" s="266"/>
      <c r="CN44" s="266"/>
      <c r="CO44" s="266"/>
      <c r="CP44" s="267" t="str">
        <f t="shared" si="25"/>
        <v/>
      </c>
      <c r="CQ44" s="266"/>
      <c r="CR44" s="266"/>
      <c r="CS44" s="266"/>
      <c r="CT44" s="266"/>
      <c r="CU44" s="266"/>
      <c r="CV44" s="266"/>
      <c r="CW44" s="266"/>
      <c r="CX44" s="266"/>
      <c r="CY44" s="266"/>
      <c r="CZ44" s="266"/>
      <c r="DA44" s="266"/>
      <c r="DB44" s="266"/>
      <c r="DC44" s="266"/>
      <c r="DD44" s="267" t="str">
        <f t="shared" si="26"/>
        <v/>
      </c>
      <c r="DE44" s="266"/>
      <c r="DF44" s="266"/>
      <c r="DG44" s="266"/>
      <c r="DH44" s="266"/>
      <c r="DI44" s="266"/>
      <c r="DJ44" s="266"/>
      <c r="DK44" s="266"/>
      <c r="DL44" s="266"/>
      <c r="DM44" s="266"/>
      <c r="DN44" s="267" t="str">
        <f t="shared" si="27"/>
        <v/>
      </c>
      <c r="DO44" s="266"/>
      <c r="DP44" s="266"/>
      <c r="DQ44" s="266"/>
      <c r="DR44" s="266"/>
      <c r="DS44" s="266"/>
      <c r="DT44" s="266"/>
      <c r="DU44" s="266"/>
      <c r="DV44" s="266"/>
      <c r="DW44" s="266"/>
      <c r="DX44" s="267" t="str">
        <f t="shared" si="28"/>
        <v>x</v>
      </c>
      <c r="DY44" s="266"/>
      <c r="DZ44" s="266"/>
      <c r="EA44" s="266"/>
      <c r="EB44" s="266"/>
      <c r="EC44" s="266"/>
      <c r="ED44" s="266" t="s">
        <v>454</v>
      </c>
      <c r="EE44" s="266"/>
      <c r="EF44" s="267" t="str">
        <f t="shared" si="29"/>
        <v/>
      </c>
      <c r="EG44" s="266"/>
      <c r="EH44" s="266"/>
      <c r="EI44" s="266"/>
      <c r="EJ44" s="266"/>
      <c r="EK44" s="266"/>
      <c r="EL44" s="266"/>
      <c r="EM44" s="33" t="s">
        <v>528</v>
      </c>
      <c r="EN44" s="33" t="s">
        <v>624</v>
      </c>
      <c r="EO44" s="33" t="s">
        <v>650</v>
      </c>
      <c r="EQ44" s="3">
        <f t="shared" si="14"/>
        <v>1</v>
      </c>
      <c r="ER44" s="3">
        <f t="shared" si="30"/>
        <v>9</v>
      </c>
    </row>
    <row r="45" spans="1:148" s="1" customFormat="1" ht="30">
      <c r="A45" s="266">
        <v>1</v>
      </c>
      <c r="B45" s="33" t="s">
        <v>646</v>
      </c>
      <c r="C45" s="33" t="s">
        <v>428</v>
      </c>
      <c r="D45" s="266"/>
      <c r="E45" s="267" t="str">
        <f t="shared" si="16"/>
        <v/>
      </c>
      <c r="F45" s="266"/>
      <c r="G45" s="266"/>
      <c r="H45" s="266"/>
      <c r="I45" s="266"/>
      <c r="J45" s="266"/>
      <c r="K45" s="266"/>
      <c r="L45" s="266"/>
      <c r="M45" s="266"/>
      <c r="N45" s="266"/>
      <c r="O45" s="266"/>
      <c r="P45" s="266"/>
      <c r="Q45" s="266"/>
      <c r="R45" s="267" t="str">
        <f t="shared" si="17"/>
        <v/>
      </c>
      <c r="S45" s="266"/>
      <c r="T45" s="266"/>
      <c r="U45" s="266"/>
      <c r="V45" s="266"/>
      <c r="W45" s="266"/>
      <c r="X45" s="266"/>
      <c r="Y45" s="266"/>
      <c r="Z45" s="266"/>
      <c r="AA45" s="266"/>
      <c r="AB45" s="267" t="str">
        <f t="shared" si="18"/>
        <v/>
      </c>
      <c r="AC45" s="266"/>
      <c r="AD45" s="266"/>
      <c r="AE45" s="266"/>
      <c r="AF45" s="266"/>
      <c r="AG45" s="266"/>
      <c r="AH45" s="266"/>
      <c r="AI45" s="266"/>
      <c r="AJ45" s="266"/>
      <c r="AK45" s="266"/>
      <c r="AL45" s="266"/>
      <c r="AM45" s="267" t="str">
        <f t="shared" si="19"/>
        <v/>
      </c>
      <c r="AN45" s="266"/>
      <c r="AO45" s="266"/>
      <c r="AP45" s="266"/>
      <c r="AQ45" s="266"/>
      <c r="AR45" s="266"/>
      <c r="AS45" s="266"/>
      <c r="AT45" s="266"/>
      <c r="AU45" s="267" t="str">
        <f t="shared" si="20"/>
        <v>x</v>
      </c>
      <c r="AV45" s="266" t="s">
        <v>454</v>
      </c>
      <c r="AW45" s="266" t="s">
        <v>453</v>
      </c>
      <c r="AX45" s="266" t="s">
        <v>454</v>
      </c>
      <c r="AY45" s="266" t="s">
        <v>454</v>
      </c>
      <c r="AZ45" s="266" t="s">
        <v>454</v>
      </c>
      <c r="BA45" s="266" t="s">
        <v>454</v>
      </c>
      <c r="BB45" s="267" t="str">
        <f t="shared" si="21"/>
        <v/>
      </c>
      <c r="BC45" s="266"/>
      <c r="BD45" s="266"/>
      <c r="BE45" s="266"/>
      <c r="BF45" s="266"/>
      <c r="BG45" s="266"/>
      <c r="BH45" s="266"/>
      <c r="BI45" s="266"/>
      <c r="BJ45" s="266"/>
      <c r="BK45" s="266"/>
      <c r="BL45" s="266"/>
      <c r="BM45" s="266"/>
      <c r="BN45" s="267" t="str">
        <f t="shared" si="22"/>
        <v>x</v>
      </c>
      <c r="BO45" s="266"/>
      <c r="BP45" s="266"/>
      <c r="BQ45" s="266"/>
      <c r="BR45" s="266"/>
      <c r="BS45" s="266"/>
      <c r="BT45" s="266"/>
      <c r="BU45" s="266" t="s">
        <v>454</v>
      </c>
      <c r="BV45" s="267" t="str">
        <f t="shared" si="23"/>
        <v/>
      </c>
      <c r="BW45" s="266"/>
      <c r="BX45" s="266"/>
      <c r="BY45" s="266"/>
      <c r="BZ45" s="266"/>
      <c r="CA45" s="266"/>
      <c r="CB45" s="266"/>
      <c r="CC45" s="266"/>
      <c r="CD45" s="266"/>
      <c r="CE45" s="266"/>
      <c r="CF45" s="267" t="str">
        <f t="shared" si="24"/>
        <v/>
      </c>
      <c r="CG45" s="266"/>
      <c r="CH45" s="266"/>
      <c r="CI45" s="266"/>
      <c r="CJ45" s="266"/>
      <c r="CK45" s="266"/>
      <c r="CL45" s="266"/>
      <c r="CM45" s="266"/>
      <c r="CN45" s="266"/>
      <c r="CO45" s="266"/>
      <c r="CP45" s="267" t="str">
        <f t="shared" si="25"/>
        <v/>
      </c>
      <c r="CQ45" s="266"/>
      <c r="CR45" s="266"/>
      <c r="CS45" s="266"/>
      <c r="CT45" s="266"/>
      <c r="CU45" s="266"/>
      <c r="CV45" s="266"/>
      <c r="CW45" s="266"/>
      <c r="CX45" s="266"/>
      <c r="CY45" s="266"/>
      <c r="CZ45" s="266"/>
      <c r="DA45" s="266"/>
      <c r="DB45" s="266"/>
      <c r="DC45" s="266"/>
      <c r="DD45" s="267" t="str">
        <f t="shared" si="26"/>
        <v/>
      </c>
      <c r="DE45" s="266"/>
      <c r="DF45" s="266"/>
      <c r="DG45" s="266"/>
      <c r="DH45" s="266"/>
      <c r="DI45" s="266"/>
      <c r="DJ45" s="266"/>
      <c r="DK45" s="266"/>
      <c r="DL45" s="266"/>
      <c r="DM45" s="266"/>
      <c r="DN45" s="267" t="str">
        <f t="shared" si="27"/>
        <v>x</v>
      </c>
      <c r="DO45" s="266"/>
      <c r="DP45" s="266"/>
      <c r="DQ45" s="266"/>
      <c r="DR45" s="266"/>
      <c r="DS45" s="266"/>
      <c r="DT45" s="266"/>
      <c r="DU45" s="266" t="s">
        <v>454</v>
      </c>
      <c r="DV45" s="266"/>
      <c r="DW45" s="266"/>
      <c r="DX45" s="267" t="str">
        <f t="shared" si="28"/>
        <v>x</v>
      </c>
      <c r="DY45" s="266"/>
      <c r="DZ45" s="266" t="s">
        <v>454</v>
      </c>
      <c r="EA45" s="266"/>
      <c r="EB45" s="266"/>
      <c r="EC45" s="266"/>
      <c r="ED45" s="266"/>
      <c r="EE45" s="266"/>
      <c r="EF45" s="267" t="str">
        <f t="shared" si="29"/>
        <v/>
      </c>
      <c r="EG45" s="266"/>
      <c r="EH45" s="266"/>
      <c r="EI45" s="266"/>
      <c r="EJ45" s="266"/>
      <c r="EK45" s="266"/>
      <c r="EL45" s="266"/>
      <c r="EM45" s="33" t="s">
        <v>624</v>
      </c>
      <c r="EN45" s="33" t="s">
        <v>506</v>
      </c>
      <c r="EO45" s="33" t="s">
        <v>650</v>
      </c>
      <c r="EQ45" s="3">
        <f t="shared" si="14"/>
        <v>1</v>
      </c>
      <c r="ER45" s="3">
        <f t="shared" si="30"/>
        <v>8</v>
      </c>
    </row>
    <row r="46" spans="1:148" s="1" customFormat="1" ht="30">
      <c r="A46" s="266">
        <v>1</v>
      </c>
      <c r="B46" s="33" t="s">
        <v>644</v>
      </c>
      <c r="C46" s="33" t="s">
        <v>428</v>
      </c>
      <c r="D46" s="266"/>
      <c r="E46" s="267" t="str">
        <f t="shared" si="16"/>
        <v/>
      </c>
      <c r="F46" s="266"/>
      <c r="G46" s="266"/>
      <c r="H46" s="266"/>
      <c r="I46" s="266"/>
      <c r="J46" s="266"/>
      <c r="K46" s="266"/>
      <c r="L46" s="266"/>
      <c r="M46" s="266"/>
      <c r="N46" s="266"/>
      <c r="O46" s="266"/>
      <c r="P46" s="266"/>
      <c r="Q46" s="266"/>
      <c r="R46" s="267" t="str">
        <f t="shared" si="17"/>
        <v/>
      </c>
      <c r="S46" s="266"/>
      <c r="T46" s="266"/>
      <c r="U46" s="266"/>
      <c r="V46" s="266"/>
      <c r="W46" s="266"/>
      <c r="X46" s="266"/>
      <c r="Y46" s="266"/>
      <c r="Z46" s="266"/>
      <c r="AA46" s="266"/>
      <c r="AB46" s="267" t="str">
        <f t="shared" si="18"/>
        <v/>
      </c>
      <c r="AC46" s="266"/>
      <c r="AD46" s="266"/>
      <c r="AE46" s="266"/>
      <c r="AF46" s="266"/>
      <c r="AG46" s="266"/>
      <c r="AH46" s="266"/>
      <c r="AI46" s="266"/>
      <c r="AJ46" s="266"/>
      <c r="AK46" s="266"/>
      <c r="AL46" s="266"/>
      <c r="AM46" s="267" t="str">
        <f t="shared" si="19"/>
        <v/>
      </c>
      <c r="AN46" s="266"/>
      <c r="AO46" s="266"/>
      <c r="AP46" s="266"/>
      <c r="AQ46" s="266"/>
      <c r="AR46" s="266"/>
      <c r="AS46" s="266"/>
      <c r="AT46" s="266"/>
      <c r="AU46" s="267" t="str">
        <f t="shared" si="20"/>
        <v>x</v>
      </c>
      <c r="AV46" s="266" t="s">
        <v>453</v>
      </c>
      <c r="AW46" s="266" t="s">
        <v>454</v>
      </c>
      <c r="AX46" s="266" t="s">
        <v>454</v>
      </c>
      <c r="AY46" s="266" t="s">
        <v>454</v>
      </c>
      <c r="AZ46" s="266" t="s">
        <v>454</v>
      </c>
      <c r="BA46" s="266" t="s">
        <v>454</v>
      </c>
      <c r="BB46" s="267" t="str">
        <f t="shared" si="21"/>
        <v/>
      </c>
      <c r="BC46" s="266"/>
      <c r="BD46" s="266"/>
      <c r="BE46" s="266"/>
      <c r="BF46" s="266"/>
      <c r="BG46" s="266"/>
      <c r="BH46" s="266"/>
      <c r="BI46" s="266"/>
      <c r="BJ46" s="266"/>
      <c r="BK46" s="266"/>
      <c r="BL46" s="266"/>
      <c r="BM46" s="266"/>
      <c r="BN46" s="267" t="str">
        <f t="shared" si="22"/>
        <v>x</v>
      </c>
      <c r="BO46" s="266"/>
      <c r="BP46" s="266"/>
      <c r="BQ46" s="266"/>
      <c r="BR46" s="266"/>
      <c r="BS46" s="266"/>
      <c r="BT46" s="266"/>
      <c r="BU46" s="266" t="s">
        <v>454</v>
      </c>
      <c r="BV46" s="267" t="str">
        <f t="shared" si="23"/>
        <v/>
      </c>
      <c r="BW46" s="266"/>
      <c r="BX46" s="266"/>
      <c r="BY46" s="266"/>
      <c r="BZ46" s="266"/>
      <c r="CA46" s="266"/>
      <c r="CB46" s="266"/>
      <c r="CC46" s="266"/>
      <c r="CD46" s="266"/>
      <c r="CE46" s="266"/>
      <c r="CF46" s="267" t="str">
        <f t="shared" si="24"/>
        <v/>
      </c>
      <c r="CG46" s="266"/>
      <c r="CH46" s="266"/>
      <c r="CI46" s="266"/>
      <c r="CJ46" s="266"/>
      <c r="CK46" s="266"/>
      <c r="CL46" s="266"/>
      <c r="CM46" s="266"/>
      <c r="CN46" s="266"/>
      <c r="CO46" s="266"/>
      <c r="CP46" s="267" t="str">
        <f t="shared" si="25"/>
        <v/>
      </c>
      <c r="CQ46" s="266"/>
      <c r="CR46" s="266"/>
      <c r="CS46" s="266"/>
      <c r="CT46" s="266"/>
      <c r="CU46" s="266"/>
      <c r="CV46" s="266"/>
      <c r="CW46" s="266"/>
      <c r="CX46" s="266"/>
      <c r="CY46" s="266"/>
      <c r="CZ46" s="266"/>
      <c r="DA46" s="266"/>
      <c r="DB46" s="266"/>
      <c r="DC46" s="266"/>
      <c r="DD46" s="267" t="str">
        <f t="shared" si="26"/>
        <v/>
      </c>
      <c r="DE46" s="266"/>
      <c r="DF46" s="266"/>
      <c r="DG46" s="266"/>
      <c r="DH46" s="266"/>
      <c r="DI46" s="266"/>
      <c r="DJ46" s="266"/>
      <c r="DK46" s="266"/>
      <c r="DL46" s="266"/>
      <c r="DM46" s="266"/>
      <c r="DN46" s="267" t="str">
        <f t="shared" si="27"/>
        <v>x</v>
      </c>
      <c r="DO46" s="266"/>
      <c r="DP46" s="266"/>
      <c r="DQ46" s="266"/>
      <c r="DR46" s="266"/>
      <c r="DS46" s="266"/>
      <c r="DT46" s="266"/>
      <c r="DU46" s="266" t="s">
        <v>454</v>
      </c>
      <c r="DV46" s="266"/>
      <c r="DW46" s="266"/>
      <c r="DX46" s="267" t="str">
        <f t="shared" si="28"/>
        <v>x</v>
      </c>
      <c r="DY46" s="266"/>
      <c r="DZ46" s="266" t="s">
        <v>454</v>
      </c>
      <c r="EA46" s="266"/>
      <c r="EB46" s="266"/>
      <c r="EC46" s="266"/>
      <c r="ED46" s="266"/>
      <c r="EE46" s="266"/>
      <c r="EF46" s="267" t="str">
        <f t="shared" si="29"/>
        <v/>
      </c>
      <c r="EG46" s="266"/>
      <c r="EH46" s="266"/>
      <c r="EI46" s="266"/>
      <c r="EJ46" s="266"/>
      <c r="EK46" s="266"/>
      <c r="EL46" s="266"/>
      <c r="EM46" s="33" t="s">
        <v>624</v>
      </c>
      <c r="EN46" s="33" t="s">
        <v>505</v>
      </c>
      <c r="EO46" s="33" t="s">
        <v>650</v>
      </c>
      <c r="EQ46" s="3">
        <f t="shared" si="14"/>
        <v>1</v>
      </c>
      <c r="ER46" s="3">
        <f t="shared" si="30"/>
        <v>8</v>
      </c>
    </row>
    <row r="47" spans="1:148" s="1" customFormat="1" ht="30">
      <c r="A47" s="266">
        <v>1</v>
      </c>
      <c r="B47" s="33" t="s">
        <v>645</v>
      </c>
      <c r="C47" s="33" t="s">
        <v>425</v>
      </c>
      <c r="D47" s="266"/>
      <c r="E47" s="267" t="str">
        <f t="shared" si="16"/>
        <v/>
      </c>
      <c r="F47" s="266"/>
      <c r="G47" s="266"/>
      <c r="H47" s="266"/>
      <c r="I47" s="266"/>
      <c r="J47" s="266"/>
      <c r="K47" s="266"/>
      <c r="L47" s="266"/>
      <c r="M47" s="266"/>
      <c r="N47" s="266"/>
      <c r="O47" s="266"/>
      <c r="P47" s="266"/>
      <c r="Q47" s="266"/>
      <c r="R47" s="267" t="str">
        <f t="shared" si="17"/>
        <v/>
      </c>
      <c r="S47" s="266"/>
      <c r="T47" s="266"/>
      <c r="U47" s="266"/>
      <c r="V47" s="266"/>
      <c r="W47" s="266"/>
      <c r="X47" s="266"/>
      <c r="Y47" s="266"/>
      <c r="Z47" s="266"/>
      <c r="AA47" s="266"/>
      <c r="AB47" s="267" t="str">
        <f t="shared" si="18"/>
        <v/>
      </c>
      <c r="AC47" s="266"/>
      <c r="AD47" s="266"/>
      <c r="AE47" s="266"/>
      <c r="AF47" s="266"/>
      <c r="AG47" s="266"/>
      <c r="AH47" s="266"/>
      <c r="AI47" s="266"/>
      <c r="AJ47" s="266"/>
      <c r="AK47" s="266"/>
      <c r="AL47" s="266"/>
      <c r="AM47" s="267" t="str">
        <f t="shared" si="19"/>
        <v/>
      </c>
      <c r="AN47" s="266"/>
      <c r="AO47" s="266"/>
      <c r="AP47" s="266"/>
      <c r="AQ47" s="266"/>
      <c r="AR47" s="266"/>
      <c r="AS47" s="266"/>
      <c r="AT47" s="266"/>
      <c r="AU47" s="267" t="str">
        <f t="shared" si="20"/>
        <v>x</v>
      </c>
      <c r="AV47" s="266" t="s">
        <v>454</v>
      </c>
      <c r="AW47" s="266"/>
      <c r="AX47" s="266" t="s">
        <v>454</v>
      </c>
      <c r="AY47" s="266" t="s">
        <v>454</v>
      </c>
      <c r="AZ47" s="266" t="s">
        <v>454</v>
      </c>
      <c r="BA47" s="266" t="s">
        <v>453</v>
      </c>
      <c r="BB47" s="267" t="str">
        <f t="shared" si="21"/>
        <v/>
      </c>
      <c r="BC47" s="266"/>
      <c r="BD47" s="266"/>
      <c r="BE47" s="266"/>
      <c r="BF47" s="266"/>
      <c r="BG47" s="266"/>
      <c r="BH47" s="266"/>
      <c r="BI47" s="266"/>
      <c r="BJ47" s="266"/>
      <c r="BK47" s="266"/>
      <c r="BL47" s="266"/>
      <c r="BM47" s="266"/>
      <c r="BN47" s="267" t="str">
        <f t="shared" si="22"/>
        <v/>
      </c>
      <c r="BO47" s="266"/>
      <c r="BP47" s="266"/>
      <c r="BQ47" s="266"/>
      <c r="BR47" s="266"/>
      <c r="BS47" s="266"/>
      <c r="BT47" s="266"/>
      <c r="BU47" s="266"/>
      <c r="BV47" s="267" t="str">
        <f t="shared" si="23"/>
        <v/>
      </c>
      <c r="BW47" s="266"/>
      <c r="BX47" s="266"/>
      <c r="BY47" s="266"/>
      <c r="BZ47" s="266"/>
      <c r="CA47" s="266"/>
      <c r="CB47" s="266"/>
      <c r="CC47" s="266"/>
      <c r="CD47" s="266"/>
      <c r="CE47" s="266"/>
      <c r="CF47" s="267" t="str">
        <f t="shared" si="24"/>
        <v/>
      </c>
      <c r="CG47" s="266"/>
      <c r="CH47" s="266"/>
      <c r="CI47" s="266"/>
      <c r="CJ47" s="266"/>
      <c r="CK47" s="266"/>
      <c r="CL47" s="266"/>
      <c r="CM47" s="266"/>
      <c r="CN47" s="266"/>
      <c r="CO47" s="266"/>
      <c r="CP47" s="267" t="str">
        <f t="shared" si="25"/>
        <v/>
      </c>
      <c r="CQ47" s="266"/>
      <c r="CR47" s="266"/>
      <c r="CS47" s="266"/>
      <c r="CT47" s="266"/>
      <c r="CU47" s="266"/>
      <c r="CV47" s="266"/>
      <c r="CW47" s="266"/>
      <c r="CX47" s="266"/>
      <c r="CY47" s="266"/>
      <c r="CZ47" s="266"/>
      <c r="DA47" s="266"/>
      <c r="DB47" s="266"/>
      <c r="DC47" s="266"/>
      <c r="DD47" s="267" t="str">
        <f t="shared" si="26"/>
        <v/>
      </c>
      <c r="DE47" s="266"/>
      <c r="DF47" s="266"/>
      <c r="DG47" s="266"/>
      <c r="DH47" s="266"/>
      <c r="DI47" s="266"/>
      <c r="DJ47" s="266"/>
      <c r="DK47" s="266"/>
      <c r="DL47" s="266"/>
      <c r="DM47" s="266"/>
      <c r="DN47" s="267" t="str">
        <f t="shared" si="27"/>
        <v/>
      </c>
      <c r="DO47" s="266"/>
      <c r="DP47" s="266"/>
      <c r="DQ47" s="266"/>
      <c r="DR47" s="266"/>
      <c r="DS47" s="266"/>
      <c r="DT47" s="266"/>
      <c r="DU47" s="266"/>
      <c r="DV47" s="266"/>
      <c r="DW47" s="266"/>
      <c r="DX47" s="267" t="str">
        <f t="shared" si="28"/>
        <v/>
      </c>
      <c r="DY47" s="266"/>
      <c r="DZ47" s="266"/>
      <c r="EA47" s="266"/>
      <c r="EB47" s="266"/>
      <c r="EC47" s="266"/>
      <c r="ED47" s="266"/>
      <c r="EE47" s="266"/>
      <c r="EF47" s="267" t="str">
        <f t="shared" si="29"/>
        <v/>
      </c>
      <c r="EG47" s="266"/>
      <c r="EH47" s="266"/>
      <c r="EI47" s="266"/>
      <c r="EJ47" s="266"/>
      <c r="EK47" s="266"/>
      <c r="EL47" s="266"/>
      <c r="EM47" s="33" t="s">
        <v>662</v>
      </c>
      <c r="EN47" s="33" t="s">
        <v>624</v>
      </c>
      <c r="EO47" s="33" t="s">
        <v>650</v>
      </c>
      <c r="EQ47" s="3">
        <f t="shared" si="14"/>
        <v>1</v>
      </c>
      <c r="ER47" s="3">
        <f t="shared" si="30"/>
        <v>4</v>
      </c>
    </row>
    <row r="48" spans="1:148" s="1" customFormat="1" ht="30">
      <c r="A48" s="266">
        <v>1</v>
      </c>
      <c r="B48" s="33" t="s">
        <v>560</v>
      </c>
      <c r="C48" s="33" t="s">
        <v>425</v>
      </c>
      <c r="D48" s="266"/>
      <c r="E48" s="267" t="str">
        <f t="shared" si="16"/>
        <v>x</v>
      </c>
      <c r="F48" s="266" t="s">
        <v>454</v>
      </c>
      <c r="G48" s="266"/>
      <c r="H48" s="266"/>
      <c r="I48" s="266"/>
      <c r="J48" s="266"/>
      <c r="K48" s="266"/>
      <c r="L48" s="266" t="s">
        <v>454</v>
      </c>
      <c r="M48" s="266"/>
      <c r="N48" s="266"/>
      <c r="O48" s="266"/>
      <c r="P48" s="266"/>
      <c r="Q48" s="266"/>
      <c r="R48" s="267" t="str">
        <f t="shared" si="17"/>
        <v/>
      </c>
      <c r="S48" s="266"/>
      <c r="T48" s="266"/>
      <c r="U48" s="266"/>
      <c r="V48" s="266"/>
      <c r="W48" s="266"/>
      <c r="X48" s="266"/>
      <c r="Y48" s="266"/>
      <c r="Z48" s="266"/>
      <c r="AA48" s="266"/>
      <c r="AB48" s="267" t="str">
        <f t="shared" si="18"/>
        <v>x</v>
      </c>
      <c r="AC48" s="266"/>
      <c r="AD48" s="266"/>
      <c r="AE48" s="266"/>
      <c r="AF48" s="266"/>
      <c r="AG48" s="266"/>
      <c r="AH48" s="266" t="s">
        <v>454</v>
      </c>
      <c r="AI48" s="266"/>
      <c r="AJ48" s="266"/>
      <c r="AK48" s="266"/>
      <c r="AL48" s="266"/>
      <c r="AM48" s="267" t="str">
        <f t="shared" si="19"/>
        <v/>
      </c>
      <c r="AN48" s="266"/>
      <c r="AO48" s="266"/>
      <c r="AP48" s="266"/>
      <c r="AQ48" s="266"/>
      <c r="AR48" s="266"/>
      <c r="AS48" s="266"/>
      <c r="AT48" s="266"/>
      <c r="AU48" s="267" t="str">
        <f t="shared" si="20"/>
        <v/>
      </c>
      <c r="AV48" s="266"/>
      <c r="AW48" s="266"/>
      <c r="AX48" s="266"/>
      <c r="AY48" s="266"/>
      <c r="AZ48" s="266"/>
      <c r="BA48" s="266"/>
      <c r="BB48" s="267" t="str">
        <f t="shared" si="21"/>
        <v>x</v>
      </c>
      <c r="BC48" s="266"/>
      <c r="BD48" s="266"/>
      <c r="BE48" s="266"/>
      <c r="BF48" s="266"/>
      <c r="BG48" s="266"/>
      <c r="BH48" s="266" t="s">
        <v>454</v>
      </c>
      <c r="BI48" s="266"/>
      <c r="BJ48" s="266"/>
      <c r="BK48" s="266"/>
      <c r="BL48" s="266"/>
      <c r="BM48" s="266"/>
      <c r="BN48" s="267" t="str">
        <f t="shared" si="22"/>
        <v>x</v>
      </c>
      <c r="BO48" s="266"/>
      <c r="BP48" s="266"/>
      <c r="BQ48" s="266" t="s">
        <v>454</v>
      </c>
      <c r="BR48" s="266"/>
      <c r="BS48" s="266"/>
      <c r="BT48" s="266"/>
      <c r="BU48" s="266"/>
      <c r="BV48" s="267" t="str">
        <f t="shared" si="23"/>
        <v/>
      </c>
      <c r="BW48" s="266"/>
      <c r="BX48" s="266"/>
      <c r="BY48" s="266"/>
      <c r="BZ48" s="266"/>
      <c r="CA48" s="266"/>
      <c r="CB48" s="266"/>
      <c r="CC48" s="266"/>
      <c r="CD48" s="266"/>
      <c r="CE48" s="266"/>
      <c r="CF48" s="267" t="str">
        <f t="shared" si="24"/>
        <v/>
      </c>
      <c r="CG48" s="266"/>
      <c r="CH48" s="266"/>
      <c r="CI48" s="266"/>
      <c r="CJ48" s="266"/>
      <c r="CK48" s="266"/>
      <c r="CL48" s="266"/>
      <c r="CM48" s="266"/>
      <c r="CN48" s="266"/>
      <c r="CO48" s="266"/>
      <c r="CP48" s="267" t="str">
        <f t="shared" si="25"/>
        <v>x</v>
      </c>
      <c r="CQ48" s="266"/>
      <c r="CR48" s="266" t="s">
        <v>454</v>
      </c>
      <c r="CS48" s="266" t="s">
        <v>454</v>
      </c>
      <c r="CT48" s="266" t="s">
        <v>454</v>
      </c>
      <c r="CU48" s="266"/>
      <c r="CV48" s="266"/>
      <c r="CW48" s="266"/>
      <c r="CX48" s="266"/>
      <c r="CY48" s="266"/>
      <c r="CZ48" s="266" t="s">
        <v>454</v>
      </c>
      <c r="DA48" s="266"/>
      <c r="DB48" s="266" t="s">
        <v>454</v>
      </c>
      <c r="DC48" s="266"/>
      <c r="DD48" s="267" t="str">
        <f t="shared" si="26"/>
        <v>x</v>
      </c>
      <c r="DE48" s="266"/>
      <c r="DF48" s="266"/>
      <c r="DG48" s="266"/>
      <c r="DH48" s="266" t="s">
        <v>454</v>
      </c>
      <c r="DI48" s="266" t="s">
        <v>454</v>
      </c>
      <c r="DJ48" s="266"/>
      <c r="DK48" s="266"/>
      <c r="DL48" s="266"/>
      <c r="DM48" s="266"/>
      <c r="DN48" s="267" t="str">
        <f t="shared" si="27"/>
        <v>x</v>
      </c>
      <c r="DO48" s="266" t="s">
        <v>453</v>
      </c>
      <c r="DP48" s="266" t="s">
        <v>454</v>
      </c>
      <c r="DQ48" s="266"/>
      <c r="DR48" s="266" t="s">
        <v>454</v>
      </c>
      <c r="DS48" s="266"/>
      <c r="DT48" s="266"/>
      <c r="DU48" s="266"/>
      <c r="DV48" s="266"/>
      <c r="DW48" s="266"/>
      <c r="DX48" s="267" t="str">
        <f t="shared" si="28"/>
        <v/>
      </c>
      <c r="DY48" s="266"/>
      <c r="DZ48" s="266"/>
      <c r="EA48" s="266"/>
      <c r="EB48" s="266"/>
      <c r="EC48" s="266"/>
      <c r="ED48" s="266"/>
      <c r="EE48" s="266"/>
      <c r="EF48" s="267" t="str">
        <f t="shared" si="29"/>
        <v>x</v>
      </c>
      <c r="EG48" s="266" t="s">
        <v>454</v>
      </c>
      <c r="EH48" s="266"/>
      <c r="EI48" s="266" t="s">
        <v>454</v>
      </c>
      <c r="EJ48" s="266" t="s">
        <v>454</v>
      </c>
      <c r="EK48" s="266"/>
      <c r="EL48" s="266"/>
      <c r="EM48" s="33" t="s">
        <v>662</v>
      </c>
      <c r="EN48" s="33" t="s">
        <v>624</v>
      </c>
      <c r="EO48" s="33" t="s">
        <v>650</v>
      </c>
      <c r="EQ48" s="3">
        <f t="shared" si="14"/>
        <v>1</v>
      </c>
      <c r="ER48" s="3">
        <f t="shared" si="30"/>
        <v>17</v>
      </c>
    </row>
    <row r="49" spans="1:148" s="1" customFormat="1" ht="30">
      <c r="A49" s="266">
        <v>1</v>
      </c>
      <c r="B49" s="33" t="s">
        <v>559</v>
      </c>
      <c r="C49" s="33" t="s">
        <v>424</v>
      </c>
      <c r="D49" s="266"/>
      <c r="E49" s="267" t="str">
        <f t="shared" si="16"/>
        <v>x</v>
      </c>
      <c r="F49" s="266" t="s">
        <v>454</v>
      </c>
      <c r="G49" s="266"/>
      <c r="H49" s="266"/>
      <c r="I49" s="266"/>
      <c r="J49" s="266"/>
      <c r="K49" s="266"/>
      <c r="L49" s="266" t="s">
        <v>454</v>
      </c>
      <c r="M49" s="266"/>
      <c r="N49" s="266"/>
      <c r="O49" s="266"/>
      <c r="P49" s="266"/>
      <c r="Q49" s="266"/>
      <c r="R49" s="267" t="str">
        <f t="shared" si="17"/>
        <v/>
      </c>
      <c r="S49" s="266"/>
      <c r="T49" s="266"/>
      <c r="U49" s="266"/>
      <c r="V49" s="266"/>
      <c r="W49" s="266"/>
      <c r="X49" s="266"/>
      <c r="Y49" s="266"/>
      <c r="Z49" s="266"/>
      <c r="AA49" s="266"/>
      <c r="AB49" s="267" t="str">
        <f t="shared" si="18"/>
        <v>x</v>
      </c>
      <c r="AC49" s="266"/>
      <c r="AD49" s="266"/>
      <c r="AE49" s="266"/>
      <c r="AF49" s="266"/>
      <c r="AG49" s="266"/>
      <c r="AH49" s="266" t="s">
        <v>454</v>
      </c>
      <c r="AI49" s="266"/>
      <c r="AJ49" s="266"/>
      <c r="AK49" s="266"/>
      <c r="AL49" s="266"/>
      <c r="AM49" s="267" t="str">
        <f t="shared" si="19"/>
        <v/>
      </c>
      <c r="AN49" s="266"/>
      <c r="AO49" s="266"/>
      <c r="AP49" s="266"/>
      <c r="AQ49" s="266"/>
      <c r="AR49" s="266"/>
      <c r="AS49" s="266"/>
      <c r="AT49" s="266"/>
      <c r="AU49" s="267" t="str">
        <f t="shared" si="20"/>
        <v/>
      </c>
      <c r="AV49" s="266"/>
      <c r="AW49" s="266"/>
      <c r="AX49" s="266"/>
      <c r="AY49" s="266"/>
      <c r="AZ49" s="266"/>
      <c r="BA49" s="266"/>
      <c r="BB49" s="267" t="str">
        <f t="shared" si="21"/>
        <v>x</v>
      </c>
      <c r="BC49" s="266"/>
      <c r="BD49" s="266"/>
      <c r="BE49" s="266"/>
      <c r="BF49" s="266"/>
      <c r="BG49" s="266"/>
      <c r="BH49" s="266" t="s">
        <v>454</v>
      </c>
      <c r="BI49" s="266"/>
      <c r="BJ49" s="266"/>
      <c r="BK49" s="266"/>
      <c r="BL49" s="266"/>
      <c r="BM49" s="266"/>
      <c r="BN49" s="267" t="str">
        <f t="shared" si="22"/>
        <v>x</v>
      </c>
      <c r="BO49" s="266"/>
      <c r="BP49" s="266"/>
      <c r="BQ49" s="266" t="s">
        <v>454</v>
      </c>
      <c r="BR49" s="266"/>
      <c r="BS49" s="266"/>
      <c r="BT49" s="266"/>
      <c r="BU49" s="266"/>
      <c r="BV49" s="267" t="str">
        <f t="shared" si="23"/>
        <v/>
      </c>
      <c r="BW49" s="266"/>
      <c r="BX49" s="266"/>
      <c r="BY49" s="266"/>
      <c r="BZ49" s="266"/>
      <c r="CA49" s="266"/>
      <c r="CB49" s="266"/>
      <c r="CC49" s="266"/>
      <c r="CD49" s="266"/>
      <c r="CE49" s="266"/>
      <c r="CF49" s="267" t="str">
        <f t="shared" si="24"/>
        <v/>
      </c>
      <c r="CG49" s="266"/>
      <c r="CH49" s="266"/>
      <c r="CI49" s="266"/>
      <c r="CJ49" s="266"/>
      <c r="CK49" s="266"/>
      <c r="CL49" s="266"/>
      <c r="CM49" s="266"/>
      <c r="CN49" s="266"/>
      <c r="CO49" s="266"/>
      <c r="CP49" s="267" t="str">
        <f t="shared" si="25"/>
        <v>x</v>
      </c>
      <c r="CQ49" s="266"/>
      <c r="CR49" s="266" t="s">
        <v>454</v>
      </c>
      <c r="CS49" s="266" t="s">
        <v>454</v>
      </c>
      <c r="CT49" s="266" t="s">
        <v>454</v>
      </c>
      <c r="CU49" s="266"/>
      <c r="CV49" s="266"/>
      <c r="CW49" s="266"/>
      <c r="CX49" s="266"/>
      <c r="CY49" s="266"/>
      <c r="CZ49" s="266" t="s">
        <v>454</v>
      </c>
      <c r="DA49" s="266"/>
      <c r="DB49" s="266" t="s">
        <v>454</v>
      </c>
      <c r="DC49" s="266"/>
      <c r="DD49" s="267" t="str">
        <f t="shared" si="26"/>
        <v>x</v>
      </c>
      <c r="DE49" s="266"/>
      <c r="DF49" s="266"/>
      <c r="DG49" s="266"/>
      <c r="DH49" s="266" t="s">
        <v>454</v>
      </c>
      <c r="DI49" s="266" t="s">
        <v>454</v>
      </c>
      <c r="DJ49" s="266"/>
      <c r="DK49" s="266"/>
      <c r="DL49" s="266"/>
      <c r="DM49" s="266"/>
      <c r="DN49" s="267" t="str">
        <f t="shared" si="27"/>
        <v>x</v>
      </c>
      <c r="DO49" s="266" t="s">
        <v>453</v>
      </c>
      <c r="DP49" s="266" t="s">
        <v>454</v>
      </c>
      <c r="DQ49" s="266"/>
      <c r="DR49" s="266" t="s">
        <v>454</v>
      </c>
      <c r="DS49" s="266"/>
      <c r="DT49" s="266"/>
      <c r="DU49" s="266"/>
      <c r="DV49" s="266"/>
      <c r="DW49" s="266"/>
      <c r="DX49" s="267" t="str">
        <f t="shared" si="28"/>
        <v/>
      </c>
      <c r="DY49" s="266"/>
      <c r="DZ49" s="266"/>
      <c r="EA49" s="266"/>
      <c r="EB49" s="266"/>
      <c r="EC49" s="266"/>
      <c r="ED49" s="266"/>
      <c r="EE49" s="266"/>
      <c r="EF49" s="267" t="str">
        <f t="shared" si="29"/>
        <v>x</v>
      </c>
      <c r="EG49" s="266" t="s">
        <v>454</v>
      </c>
      <c r="EH49" s="266"/>
      <c r="EI49" s="266" t="s">
        <v>454</v>
      </c>
      <c r="EJ49" s="266" t="s">
        <v>454</v>
      </c>
      <c r="EK49" s="266"/>
      <c r="EL49" s="266"/>
      <c r="EM49" s="33" t="s">
        <v>609</v>
      </c>
      <c r="EN49" s="33" t="s">
        <v>298</v>
      </c>
      <c r="EO49" s="33" t="s">
        <v>650</v>
      </c>
      <c r="EQ49" s="3">
        <f t="shared" si="14"/>
        <v>1</v>
      </c>
      <c r="ER49" s="3">
        <f t="shared" si="30"/>
        <v>17</v>
      </c>
    </row>
    <row r="50" spans="1:148" s="1" customFormat="1" ht="30">
      <c r="A50" s="266">
        <v>1</v>
      </c>
      <c r="B50" s="33" t="s">
        <v>544</v>
      </c>
      <c r="C50" s="33" t="s">
        <v>425</v>
      </c>
      <c r="D50" s="266"/>
      <c r="E50" s="267" t="str">
        <f t="shared" si="16"/>
        <v>x</v>
      </c>
      <c r="F50" s="266"/>
      <c r="G50" s="266"/>
      <c r="H50" s="266"/>
      <c r="I50" s="266"/>
      <c r="J50" s="266"/>
      <c r="K50" s="266"/>
      <c r="L50" s="266"/>
      <c r="M50" s="266" t="s">
        <v>454</v>
      </c>
      <c r="N50" s="266"/>
      <c r="O50" s="266"/>
      <c r="P50" s="266"/>
      <c r="Q50" s="266"/>
      <c r="R50" s="267" t="str">
        <f t="shared" si="17"/>
        <v/>
      </c>
      <c r="S50" s="266"/>
      <c r="T50" s="266"/>
      <c r="U50" s="266"/>
      <c r="V50" s="266"/>
      <c r="W50" s="266"/>
      <c r="X50" s="266"/>
      <c r="Y50" s="266"/>
      <c r="Z50" s="266"/>
      <c r="AA50" s="266"/>
      <c r="AB50" s="267" t="str">
        <f t="shared" si="18"/>
        <v>x</v>
      </c>
      <c r="AC50" s="266" t="s">
        <v>454</v>
      </c>
      <c r="AD50" s="266"/>
      <c r="AE50" s="266"/>
      <c r="AF50" s="266" t="s">
        <v>454</v>
      </c>
      <c r="AG50" s="266" t="s">
        <v>454</v>
      </c>
      <c r="AH50" s="266" t="s">
        <v>454</v>
      </c>
      <c r="AI50" s="266"/>
      <c r="AJ50" s="266"/>
      <c r="AK50" s="266"/>
      <c r="AL50" s="266" t="s">
        <v>454</v>
      </c>
      <c r="AM50" s="267" t="str">
        <f t="shared" si="19"/>
        <v/>
      </c>
      <c r="AN50" s="266"/>
      <c r="AO50" s="266"/>
      <c r="AP50" s="266"/>
      <c r="AQ50" s="266"/>
      <c r="AR50" s="266"/>
      <c r="AS50" s="266"/>
      <c r="AT50" s="266"/>
      <c r="AU50" s="267" t="str">
        <f t="shared" si="20"/>
        <v/>
      </c>
      <c r="AV50" s="266"/>
      <c r="AW50" s="266"/>
      <c r="AX50" s="266"/>
      <c r="AY50" s="266"/>
      <c r="AZ50" s="266"/>
      <c r="BA50" s="266"/>
      <c r="BB50" s="267" t="str">
        <f t="shared" si="21"/>
        <v/>
      </c>
      <c r="BC50" s="266"/>
      <c r="BD50" s="266"/>
      <c r="BE50" s="266"/>
      <c r="BF50" s="266"/>
      <c r="BG50" s="266"/>
      <c r="BH50" s="266"/>
      <c r="BI50" s="266"/>
      <c r="BJ50" s="266"/>
      <c r="BK50" s="266"/>
      <c r="BL50" s="266"/>
      <c r="BM50" s="266"/>
      <c r="BN50" s="267" t="str">
        <f t="shared" si="22"/>
        <v>x</v>
      </c>
      <c r="BO50" s="266"/>
      <c r="BP50" s="266" t="s">
        <v>454</v>
      </c>
      <c r="BQ50" s="266" t="s">
        <v>453</v>
      </c>
      <c r="BR50" s="266"/>
      <c r="BS50" s="266"/>
      <c r="BT50" s="266"/>
      <c r="BU50" s="266" t="s">
        <v>454</v>
      </c>
      <c r="BV50" s="267" t="str">
        <f t="shared" si="23"/>
        <v/>
      </c>
      <c r="BW50" s="266"/>
      <c r="BX50" s="266"/>
      <c r="BY50" s="266"/>
      <c r="BZ50" s="266"/>
      <c r="CA50" s="266"/>
      <c r="CB50" s="266"/>
      <c r="CC50" s="266"/>
      <c r="CD50" s="266"/>
      <c r="CE50" s="266"/>
      <c r="CF50" s="267" t="str">
        <f t="shared" si="24"/>
        <v/>
      </c>
      <c r="CG50" s="266"/>
      <c r="CH50" s="266"/>
      <c r="CI50" s="266"/>
      <c r="CJ50" s="266"/>
      <c r="CK50" s="266"/>
      <c r="CL50" s="266"/>
      <c r="CM50" s="266"/>
      <c r="CN50" s="266"/>
      <c r="CO50" s="266"/>
      <c r="CP50" s="267" t="str">
        <f t="shared" si="25"/>
        <v/>
      </c>
      <c r="CQ50" s="266"/>
      <c r="CR50" s="266"/>
      <c r="CS50" s="266"/>
      <c r="CT50" s="266"/>
      <c r="CU50" s="266"/>
      <c r="CV50" s="266"/>
      <c r="CW50" s="266"/>
      <c r="CX50" s="266"/>
      <c r="CY50" s="266"/>
      <c r="CZ50" s="266"/>
      <c r="DA50" s="266"/>
      <c r="DB50" s="266"/>
      <c r="DC50" s="266"/>
      <c r="DD50" s="267" t="str">
        <f t="shared" si="26"/>
        <v/>
      </c>
      <c r="DE50" s="266"/>
      <c r="DF50" s="266"/>
      <c r="DG50" s="266"/>
      <c r="DH50" s="266"/>
      <c r="DI50" s="266"/>
      <c r="DJ50" s="266"/>
      <c r="DK50" s="266"/>
      <c r="DL50" s="266"/>
      <c r="DM50" s="266"/>
      <c r="DN50" s="267" t="str">
        <f t="shared" si="27"/>
        <v/>
      </c>
      <c r="DO50" s="266"/>
      <c r="DP50" s="266"/>
      <c r="DQ50" s="266"/>
      <c r="DR50" s="266"/>
      <c r="DS50" s="266"/>
      <c r="DT50" s="266"/>
      <c r="DU50" s="266"/>
      <c r="DV50" s="266"/>
      <c r="DW50" s="266"/>
      <c r="DX50" s="267" t="str">
        <f t="shared" si="28"/>
        <v/>
      </c>
      <c r="DY50" s="266"/>
      <c r="DZ50" s="266"/>
      <c r="EA50" s="266"/>
      <c r="EB50" s="266"/>
      <c r="EC50" s="266"/>
      <c r="ED50" s="266"/>
      <c r="EE50" s="266"/>
      <c r="EF50" s="267" t="str">
        <f t="shared" si="29"/>
        <v/>
      </c>
      <c r="EG50" s="266"/>
      <c r="EH50" s="266"/>
      <c r="EI50" s="266"/>
      <c r="EJ50" s="266"/>
      <c r="EK50" s="266"/>
      <c r="EL50" s="266"/>
      <c r="EM50" s="33" t="s">
        <v>662</v>
      </c>
      <c r="EN50" s="33" t="s">
        <v>624</v>
      </c>
      <c r="EO50" s="33" t="s">
        <v>589</v>
      </c>
      <c r="EQ50" s="3">
        <f t="shared" si="14"/>
        <v>1</v>
      </c>
      <c r="ER50" s="3">
        <f t="shared" si="30"/>
        <v>8</v>
      </c>
    </row>
    <row r="51" spans="1:148" s="1" customFormat="1" ht="30">
      <c r="A51" s="266">
        <v>1</v>
      </c>
      <c r="B51" s="33" t="s">
        <v>545</v>
      </c>
      <c r="C51" s="33" t="s">
        <v>427</v>
      </c>
      <c r="D51" s="266"/>
      <c r="E51" s="267" t="str">
        <f t="shared" si="16"/>
        <v>x</v>
      </c>
      <c r="F51" s="266"/>
      <c r="G51" s="266"/>
      <c r="H51" s="266"/>
      <c r="I51" s="266"/>
      <c r="J51" s="266"/>
      <c r="K51" s="266"/>
      <c r="L51" s="266"/>
      <c r="M51" s="266" t="s">
        <v>454</v>
      </c>
      <c r="N51" s="266"/>
      <c r="O51" s="266"/>
      <c r="P51" s="266"/>
      <c r="Q51" s="266"/>
      <c r="R51" s="267" t="str">
        <f t="shared" si="17"/>
        <v/>
      </c>
      <c r="S51" s="266"/>
      <c r="T51" s="266"/>
      <c r="U51" s="266"/>
      <c r="V51" s="266"/>
      <c r="W51" s="266"/>
      <c r="X51" s="266"/>
      <c r="Y51" s="266"/>
      <c r="Z51" s="266"/>
      <c r="AA51" s="266"/>
      <c r="AB51" s="267" t="str">
        <f t="shared" si="18"/>
        <v>x</v>
      </c>
      <c r="AC51" s="266" t="s">
        <v>454</v>
      </c>
      <c r="AD51" s="266"/>
      <c r="AE51" s="266"/>
      <c r="AF51" s="266" t="s">
        <v>454</v>
      </c>
      <c r="AG51" s="266" t="s">
        <v>454</v>
      </c>
      <c r="AH51" s="266" t="s">
        <v>454</v>
      </c>
      <c r="AI51" s="266"/>
      <c r="AJ51" s="266"/>
      <c r="AK51" s="266"/>
      <c r="AL51" s="266" t="s">
        <v>454</v>
      </c>
      <c r="AM51" s="267" t="str">
        <f t="shared" si="19"/>
        <v/>
      </c>
      <c r="AN51" s="266"/>
      <c r="AO51" s="266"/>
      <c r="AP51" s="266"/>
      <c r="AQ51" s="266"/>
      <c r="AR51" s="266"/>
      <c r="AS51" s="266"/>
      <c r="AT51" s="266"/>
      <c r="AU51" s="267" t="str">
        <f t="shared" si="20"/>
        <v/>
      </c>
      <c r="AV51" s="266"/>
      <c r="AW51" s="266"/>
      <c r="AX51" s="266"/>
      <c r="AY51" s="266"/>
      <c r="AZ51" s="266"/>
      <c r="BA51" s="266"/>
      <c r="BB51" s="267" t="str">
        <f t="shared" si="21"/>
        <v/>
      </c>
      <c r="BC51" s="266"/>
      <c r="BD51" s="266"/>
      <c r="BE51" s="266"/>
      <c r="BF51" s="266"/>
      <c r="BG51" s="266"/>
      <c r="BH51" s="266"/>
      <c r="BI51" s="266"/>
      <c r="BJ51" s="266"/>
      <c r="BK51" s="266"/>
      <c r="BL51" s="266"/>
      <c r="BM51" s="266"/>
      <c r="BN51" s="267" t="str">
        <f t="shared" si="22"/>
        <v>x</v>
      </c>
      <c r="BO51" s="266"/>
      <c r="BP51" s="266" t="s">
        <v>454</v>
      </c>
      <c r="BQ51" s="266" t="s">
        <v>453</v>
      </c>
      <c r="BR51" s="266"/>
      <c r="BS51" s="266"/>
      <c r="BT51" s="266"/>
      <c r="BU51" s="266" t="s">
        <v>454</v>
      </c>
      <c r="BV51" s="267" t="str">
        <f t="shared" si="23"/>
        <v/>
      </c>
      <c r="BW51" s="266"/>
      <c r="BX51" s="266"/>
      <c r="BY51" s="266"/>
      <c r="BZ51" s="266"/>
      <c r="CA51" s="266"/>
      <c r="CB51" s="266"/>
      <c r="CC51" s="266"/>
      <c r="CD51" s="266"/>
      <c r="CE51" s="266"/>
      <c r="CF51" s="267" t="str">
        <f t="shared" si="24"/>
        <v/>
      </c>
      <c r="CG51" s="266"/>
      <c r="CH51" s="266"/>
      <c r="CI51" s="266"/>
      <c r="CJ51" s="266"/>
      <c r="CK51" s="266"/>
      <c r="CL51" s="266"/>
      <c r="CM51" s="266"/>
      <c r="CN51" s="266"/>
      <c r="CO51" s="266"/>
      <c r="CP51" s="267" t="str">
        <f t="shared" si="25"/>
        <v/>
      </c>
      <c r="CQ51" s="266"/>
      <c r="CR51" s="266"/>
      <c r="CS51" s="266"/>
      <c r="CT51" s="266"/>
      <c r="CU51" s="266"/>
      <c r="CV51" s="266"/>
      <c r="CW51" s="266"/>
      <c r="CX51" s="266"/>
      <c r="CY51" s="266"/>
      <c r="CZ51" s="266"/>
      <c r="DA51" s="266"/>
      <c r="DB51" s="266"/>
      <c r="DC51" s="266"/>
      <c r="DD51" s="267" t="str">
        <f t="shared" si="26"/>
        <v/>
      </c>
      <c r="DE51" s="266"/>
      <c r="DF51" s="266"/>
      <c r="DG51" s="266"/>
      <c r="DH51" s="266"/>
      <c r="DI51" s="266"/>
      <c r="DJ51" s="266"/>
      <c r="DK51" s="266"/>
      <c r="DL51" s="266"/>
      <c r="DM51" s="266"/>
      <c r="DN51" s="267" t="str">
        <f t="shared" si="27"/>
        <v/>
      </c>
      <c r="DO51" s="266"/>
      <c r="DP51" s="266"/>
      <c r="DQ51" s="266"/>
      <c r="DR51" s="266"/>
      <c r="DS51" s="266"/>
      <c r="DT51" s="266"/>
      <c r="DU51" s="266"/>
      <c r="DV51" s="266"/>
      <c r="DW51" s="266"/>
      <c r="DX51" s="267" t="str">
        <f t="shared" si="28"/>
        <v/>
      </c>
      <c r="DY51" s="266"/>
      <c r="DZ51" s="266"/>
      <c r="EA51" s="266"/>
      <c r="EB51" s="266"/>
      <c r="EC51" s="266"/>
      <c r="ED51" s="266"/>
      <c r="EE51" s="266"/>
      <c r="EF51" s="267" t="str">
        <f t="shared" si="29"/>
        <v/>
      </c>
      <c r="EG51" s="266"/>
      <c r="EH51" s="266"/>
      <c r="EI51" s="266"/>
      <c r="EJ51" s="266"/>
      <c r="EK51" s="266"/>
      <c r="EL51" s="266"/>
      <c r="EM51" s="33" t="s">
        <v>626</v>
      </c>
      <c r="EN51" s="33" t="s">
        <v>299</v>
      </c>
      <c r="EO51" s="33" t="s">
        <v>589</v>
      </c>
      <c r="EQ51" s="3">
        <f t="shared" si="14"/>
        <v>1</v>
      </c>
      <c r="ER51" s="3">
        <f t="shared" si="30"/>
        <v>8</v>
      </c>
    </row>
    <row r="52" spans="1:148" s="1" customFormat="1" ht="30">
      <c r="A52" s="266">
        <v>1</v>
      </c>
      <c r="B52" s="33" t="s">
        <v>612</v>
      </c>
      <c r="C52" s="33" t="s">
        <v>425</v>
      </c>
      <c r="D52" s="266"/>
      <c r="E52" s="267" t="str">
        <f t="shared" si="16"/>
        <v/>
      </c>
      <c r="F52" s="266"/>
      <c r="G52" s="266"/>
      <c r="H52" s="266"/>
      <c r="I52" s="266"/>
      <c r="J52" s="266"/>
      <c r="K52" s="266"/>
      <c r="L52" s="266"/>
      <c r="M52" s="266"/>
      <c r="N52" s="266"/>
      <c r="O52" s="266"/>
      <c r="P52" s="266"/>
      <c r="Q52" s="266"/>
      <c r="R52" s="267" t="str">
        <f t="shared" si="17"/>
        <v/>
      </c>
      <c r="S52" s="266"/>
      <c r="T52" s="266"/>
      <c r="U52" s="266"/>
      <c r="V52" s="266"/>
      <c r="W52" s="266"/>
      <c r="X52" s="266"/>
      <c r="Y52" s="266"/>
      <c r="Z52" s="266"/>
      <c r="AA52" s="266"/>
      <c r="AB52" s="267" t="str">
        <f t="shared" si="18"/>
        <v/>
      </c>
      <c r="AC52" s="266"/>
      <c r="AD52" s="266"/>
      <c r="AE52" s="266"/>
      <c r="AF52" s="266"/>
      <c r="AG52" s="266"/>
      <c r="AH52" s="266"/>
      <c r="AI52" s="266"/>
      <c r="AJ52" s="266"/>
      <c r="AK52" s="266"/>
      <c r="AL52" s="266"/>
      <c r="AM52" s="267" t="str">
        <f t="shared" si="19"/>
        <v/>
      </c>
      <c r="AN52" s="266"/>
      <c r="AO52" s="266"/>
      <c r="AP52" s="266"/>
      <c r="AQ52" s="266"/>
      <c r="AR52" s="266"/>
      <c r="AS52" s="266"/>
      <c r="AT52" s="266"/>
      <c r="AU52" s="267" t="str">
        <f t="shared" si="20"/>
        <v/>
      </c>
      <c r="AV52" s="266"/>
      <c r="AW52" s="266"/>
      <c r="AX52" s="266"/>
      <c r="AY52" s="266"/>
      <c r="AZ52" s="266"/>
      <c r="BA52" s="266"/>
      <c r="BB52" s="267" t="str">
        <f t="shared" si="21"/>
        <v>x</v>
      </c>
      <c r="BC52" s="266" t="s">
        <v>453</v>
      </c>
      <c r="BD52" s="266" t="s">
        <v>454</v>
      </c>
      <c r="BE52" s="266"/>
      <c r="BF52" s="266"/>
      <c r="BG52" s="266"/>
      <c r="BH52" s="266"/>
      <c r="BI52" s="266"/>
      <c r="BJ52" s="266"/>
      <c r="BK52" s="266"/>
      <c r="BL52" s="266" t="s">
        <v>454</v>
      </c>
      <c r="BM52" s="266"/>
      <c r="BN52" s="267" t="str">
        <f t="shared" si="22"/>
        <v>x</v>
      </c>
      <c r="BO52" s="266"/>
      <c r="BP52" s="266"/>
      <c r="BQ52" s="266"/>
      <c r="BR52" s="266"/>
      <c r="BS52" s="266"/>
      <c r="BT52" s="266"/>
      <c r="BU52" s="266" t="s">
        <v>454</v>
      </c>
      <c r="BV52" s="267" t="str">
        <f t="shared" si="23"/>
        <v/>
      </c>
      <c r="BW52" s="266"/>
      <c r="BX52" s="266"/>
      <c r="BY52" s="266"/>
      <c r="BZ52" s="266"/>
      <c r="CA52" s="266"/>
      <c r="CB52" s="266"/>
      <c r="CC52" s="266"/>
      <c r="CD52" s="266"/>
      <c r="CE52" s="266"/>
      <c r="CF52" s="267" t="str">
        <f t="shared" si="24"/>
        <v>x</v>
      </c>
      <c r="CG52" s="266"/>
      <c r="CH52" s="266"/>
      <c r="CI52" s="266"/>
      <c r="CJ52" s="266" t="s">
        <v>454</v>
      </c>
      <c r="CK52" s="266"/>
      <c r="CL52" s="266"/>
      <c r="CM52" s="266"/>
      <c r="CN52" s="266"/>
      <c r="CO52" s="266"/>
      <c r="CP52" s="267" t="str">
        <f t="shared" si="25"/>
        <v/>
      </c>
      <c r="CQ52" s="266"/>
      <c r="CR52" s="266"/>
      <c r="CS52" s="266"/>
      <c r="CT52" s="266"/>
      <c r="CU52" s="266"/>
      <c r="CV52" s="266"/>
      <c r="CW52" s="266"/>
      <c r="CX52" s="266"/>
      <c r="CY52" s="266"/>
      <c r="CZ52" s="266"/>
      <c r="DA52" s="266"/>
      <c r="DB52" s="266"/>
      <c r="DC52" s="266"/>
      <c r="DD52" s="267" t="str">
        <f t="shared" si="26"/>
        <v/>
      </c>
      <c r="DE52" s="266"/>
      <c r="DF52" s="266"/>
      <c r="DG52" s="266"/>
      <c r="DH52" s="266"/>
      <c r="DI52" s="266"/>
      <c r="DJ52" s="266"/>
      <c r="DK52" s="266"/>
      <c r="DL52" s="266"/>
      <c r="DM52" s="266"/>
      <c r="DN52" s="267" t="str">
        <f t="shared" si="27"/>
        <v/>
      </c>
      <c r="DO52" s="266"/>
      <c r="DP52" s="266"/>
      <c r="DQ52" s="266"/>
      <c r="DR52" s="266"/>
      <c r="DS52" s="266"/>
      <c r="DT52" s="266"/>
      <c r="DU52" s="266"/>
      <c r="DV52" s="266"/>
      <c r="DW52" s="266"/>
      <c r="DX52" s="267" t="str">
        <f t="shared" si="28"/>
        <v/>
      </c>
      <c r="DY52" s="266"/>
      <c r="DZ52" s="266"/>
      <c r="EA52" s="266"/>
      <c r="EB52" s="266"/>
      <c r="EC52" s="266"/>
      <c r="ED52" s="266"/>
      <c r="EE52" s="266"/>
      <c r="EF52" s="267" t="str">
        <f t="shared" si="29"/>
        <v/>
      </c>
      <c r="EG52" s="266"/>
      <c r="EH52" s="266"/>
      <c r="EI52" s="266"/>
      <c r="EJ52" s="266"/>
      <c r="EK52" s="266"/>
      <c r="EL52" s="266"/>
      <c r="EM52" s="33" t="s">
        <v>662</v>
      </c>
      <c r="EN52" s="33" t="s">
        <v>624</v>
      </c>
      <c r="EO52" s="33" t="s">
        <v>594</v>
      </c>
      <c r="EQ52" s="3">
        <f t="shared" si="14"/>
        <v>1</v>
      </c>
      <c r="ER52" s="3">
        <f t="shared" si="30"/>
        <v>4</v>
      </c>
    </row>
    <row r="53" spans="1:148" s="1" customFormat="1" ht="45">
      <c r="A53" s="266">
        <v>1</v>
      </c>
      <c r="B53" s="33" t="s">
        <v>613</v>
      </c>
      <c r="C53" s="33" t="s">
        <v>428</v>
      </c>
      <c r="D53" s="266"/>
      <c r="E53" s="267" t="str">
        <f t="shared" si="16"/>
        <v/>
      </c>
      <c r="F53" s="266"/>
      <c r="G53" s="266"/>
      <c r="H53" s="266"/>
      <c r="I53" s="266"/>
      <c r="J53" s="266"/>
      <c r="K53" s="266"/>
      <c r="L53" s="266"/>
      <c r="M53" s="266"/>
      <c r="N53" s="266"/>
      <c r="O53" s="266"/>
      <c r="P53" s="266"/>
      <c r="Q53" s="266"/>
      <c r="R53" s="267" t="str">
        <f t="shared" si="17"/>
        <v/>
      </c>
      <c r="S53" s="266"/>
      <c r="T53" s="266"/>
      <c r="U53" s="266"/>
      <c r="V53" s="266"/>
      <c r="W53" s="266"/>
      <c r="X53" s="266"/>
      <c r="Y53" s="266"/>
      <c r="Z53" s="266"/>
      <c r="AA53" s="266"/>
      <c r="AB53" s="267" t="str">
        <f t="shared" si="18"/>
        <v/>
      </c>
      <c r="AC53" s="266"/>
      <c r="AD53" s="266"/>
      <c r="AE53" s="266"/>
      <c r="AF53" s="266"/>
      <c r="AG53" s="266"/>
      <c r="AH53" s="266"/>
      <c r="AI53" s="266"/>
      <c r="AJ53" s="266"/>
      <c r="AK53" s="266"/>
      <c r="AL53" s="266"/>
      <c r="AM53" s="267" t="str">
        <f t="shared" si="19"/>
        <v/>
      </c>
      <c r="AN53" s="266"/>
      <c r="AO53" s="266"/>
      <c r="AP53" s="266"/>
      <c r="AQ53" s="266"/>
      <c r="AR53" s="266"/>
      <c r="AS53" s="266"/>
      <c r="AT53" s="266"/>
      <c r="AU53" s="267" t="str">
        <f t="shared" si="20"/>
        <v/>
      </c>
      <c r="AV53" s="266"/>
      <c r="AW53" s="266"/>
      <c r="AX53" s="266"/>
      <c r="AY53" s="266"/>
      <c r="AZ53" s="266"/>
      <c r="BA53" s="266"/>
      <c r="BB53" s="267" t="str">
        <f t="shared" si="21"/>
        <v>x</v>
      </c>
      <c r="BC53" s="266" t="s">
        <v>453</v>
      </c>
      <c r="BD53" s="266" t="s">
        <v>454</v>
      </c>
      <c r="BE53" s="266"/>
      <c r="BF53" s="266"/>
      <c r="BG53" s="266"/>
      <c r="BH53" s="266"/>
      <c r="BI53" s="266"/>
      <c r="BJ53" s="266"/>
      <c r="BK53" s="266"/>
      <c r="BL53" s="266" t="s">
        <v>454</v>
      </c>
      <c r="BM53" s="266"/>
      <c r="BN53" s="267" t="str">
        <f t="shared" si="22"/>
        <v>x</v>
      </c>
      <c r="BO53" s="266"/>
      <c r="BP53" s="266"/>
      <c r="BQ53" s="266"/>
      <c r="BR53" s="266"/>
      <c r="BS53" s="266"/>
      <c r="BT53" s="266"/>
      <c r="BU53" s="266" t="s">
        <v>454</v>
      </c>
      <c r="BV53" s="267" t="str">
        <f t="shared" si="23"/>
        <v/>
      </c>
      <c r="BW53" s="266"/>
      <c r="BX53" s="266"/>
      <c r="BY53" s="266"/>
      <c r="BZ53" s="266"/>
      <c r="CA53" s="266"/>
      <c r="CB53" s="266"/>
      <c r="CC53" s="266"/>
      <c r="CD53" s="266"/>
      <c r="CE53" s="266"/>
      <c r="CF53" s="267" t="str">
        <f t="shared" si="24"/>
        <v>x</v>
      </c>
      <c r="CG53" s="266"/>
      <c r="CH53" s="266"/>
      <c r="CI53" s="266"/>
      <c r="CJ53" s="266" t="s">
        <v>454</v>
      </c>
      <c r="CK53" s="266"/>
      <c r="CL53" s="266"/>
      <c r="CM53" s="266"/>
      <c r="CN53" s="266"/>
      <c r="CO53" s="266"/>
      <c r="CP53" s="267" t="str">
        <f t="shared" si="25"/>
        <v/>
      </c>
      <c r="CQ53" s="266"/>
      <c r="CR53" s="266"/>
      <c r="CS53" s="266"/>
      <c r="CT53" s="266"/>
      <c r="CU53" s="266"/>
      <c r="CV53" s="266"/>
      <c r="CW53" s="266"/>
      <c r="CX53" s="266"/>
      <c r="CY53" s="266"/>
      <c r="CZ53" s="266"/>
      <c r="DA53" s="266"/>
      <c r="DB53" s="266"/>
      <c r="DC53" s="266"/>
      <c r="DD53" s="267" t="str">
        <f t="shared" si="26"/>
        <v/>
      </c>
      <c r="DE53" s="266"/>
      <c r="DF53" s="266"/>
      <c r="DG53" s="266"/>
      <c r="DH53" s="266"/>
      <c r="DI53" s="266"/>
      <c r="DJ53" s="266"/>
      <c r="DK53" s="266"/>
      <c r="DL53" s="266"/>
      <c r="DM53" s="266"/>
      <c r="DN53" s="267" t="str">
        <f t="shared" si="27"/>
        <v/>
      </c>
      <c r="DO53" s="266"/>
      <c r="DP53" s="266"/>
      <c r="DQ53" s="266"/>
      <c r="DR53" s="266"/>
      <c r="DS53" s="266"/>
      <c r="DT53" s="266"/>
      <c r="DU53" s="266"/>
      <c r="DV53" s="266"/>
      <c r="DW53" s="266"/>
      <c r="DX53" s="267" t="str">
        <f t="shared" si="28"/>
        <v/>
      </c>
      <c r="DY53" s="266"/>
      <c r="DZ53" s="266"/>
      <c r="EA53" s="266"/>
      <c r="EB53" s="266"/>
      <c r="EC53" s="266"/>
      <c r="ED53" s="266"/>
      <c r="EE53" s="266"/>
      <c r="EF53" s="267" t="str">
        <f t="shared" si="29"/>
        <v/>
      </c>
      <c r="EG53" s="266"/>
      <c r="EH53" s="266"/>
      <c r="EI53" s="266"/>
      <c r="EJ53" s="266"/>
      <c r="EK53" s="266"/>
      <c r="EL53" s="266"/>
      <c r="EM53" s="33" t="s">
        <v>619</v>
      </c>
      <c r="EN53" s="33" t="s">
        <v>509</v>
      </c>
      <c r="EO53" s="33" t="s">
        <v>594</v>
      </c>
      <c r="EQ53" s="3">
        <f t="shared" si="14"/>
        <v>1</v>
      </c>
      <c r="ER53" s="3">
        <f t="shared" si="30"/>
        <v>4</v>
      </c>
    </row>
    <row r="54" spans="1:148" s="1" customFormat="1" ht="30">
      <c r="A54" s="266">
        <v>1</v>
      </c>
      <c r="B54" s="33" t="s">
        <v>614</v>
      </c>
      <c r="C54" s="33" t="s">
        <v>425</v>
      </c>
      <c r="D54" s="266"/>
      <c r="E54" s="267" t="str">
        <f t="shared" si="16"/>
        <v/>
      </c>
      <c r="F54" s="266"/>
      <c r="G54" s="266"/>
      <c r="H54" s="266"/>
      <c r="I54" s="266"/>
      <c r="J54" s="266"/>
      <c r="K54" s="266"/>
      <c r="L54" s="266"/>
      <c r="M54" s="266"/>
      <c r="N54" s="266"/>
      <c r="O54" s="266"/>
      <c r="P54" s="266"/>
      <c r="Q54" s="266"/>
      <c r="R54" s="267" t="str">
        <f t="shared" si="17"/>
        <v/>
      </c>
      <c r="S54" s="266"/>
      <c r="T54" s="266"/>
      <c r="U54" s="266"/>
      <c r="V54" s="266"/>
      <c r="W54" s="266"/>
      <c r="X54" s="266"/>
      <c r="Y54" s="266"/>
      <c r="Z54" s="266"/>
      <c r="AA54" s="266"/>
      <c r="AB54" s="267" t="str">
        <f t="shared" si="18"/>
        <v/>
      </c>
      <c r="AC54" s="266"/>
      <c r="AD54" s="266"/>
      <c r="AE54" s="266"/>
      <c r="AF54" s="266"/>
      <c r="AG54" s="266"/>
      <c r="AH54" s="266"/>
      <c r="AI54" s="266"/>
      <c r="AJ54" s="266"/>
      <c r="AK54" s="266"/>
      <c r="AL54" s="266"/>
      <c r="AM54" s="267" t="str">
        <f t="shared" si="19"/>
        <v/>
      </c>
      <c r="AN54" s="266"/>
      <c r="AO54" s="266"/>
      <c r="AP54" s="266"/>
      <c r="AQ54" s="266"/>
      <c r="AR54" s="266"/>
      <c r="AS54" s="266"/>
      <c r="AT54" s="266"/>
      <c r="AU54" s="267" t="str">
        <f t="shared" si="20"/>
        <v/>
      </c>
      <c r="AV54" s="266"/>
      <c r="AW54" s="266"/>
      <c r="AX54" s="266"/>
      <c r="AY54" s="266"/>
      <c r="AZ54" s="266"/>
      <c r="BA54" s="266"/>
      <c r="BB54" s="267" t="str">
        <f t="shared" si="21"/>
        <v>x</v>
      </c>
      <c r="BC54" s="266" t="s">
        <v>454</v>
      </c>
      <c r="BD54" s="266" t="s">
        <v>454</v>
      </c>
      <c r="BE54" s="266" t="s">
        <v>453</v>
      </c>
      <c r="BF54" s="266"/>
      <c r="BG54" s="266"/>
      <c r="BH54" s="266" t="s">
        <v>454</v>
      </c>
      <c r="BI54" s="266"/>
      <c r="BJ54" s="266"/>
      <c r="BK54" s="266"/>
      <c r="BL54" s="266" t="s">
        <v>454</v>
      </c>
      <c r="BM54" s="266"/>
      <c r="BN54" s="267" t="str">
        <f t="shared" si="22"/>
        <v>x</v>
      </c>
      <c r="BO54" s="266"/>
      <c r="BP54" s="266"/>
      <c r="BQ54" s="266"/>
      <c r="BR54" s="266"/>
      <c r="BS54" s="266"/>
      <c r="BT54" s="266"/>
      <c r="BU54" s="266" t="s">
        <v>454</v>
      </c>
      <c r="BV54" s="267" t="str">
        <f t="shared" si="23"/>
        <v/>
      </c>
      <c r="BW54" s="266"/>
      <c r="BX54" s="266"/>
      <c r="BY54" s="266"/>
      <c r="BZ54" s="266"/>
      <c r="CA54" s="266"/>
      <c r="CB54" s="266"/>
      <c r="CC54" s="266"/>
      <c r="CD54" s="266"/>
      <c r="CE54" s="266"/>
      <c r="CF54" s="267" t="str">
        <f t="shared" si="24"/>
        <v>x</v>
      </c>
      <c r="CG54" s="266"/>
      <c r="CH54" s="266"/>
      <c r="CI54" s="266"/>
      <c r="CJ54" s="266" t="s">
        <v>454</v>
      </c>
      <c r="CK54" s="266"/>
      <c r="CL54" s="266"/>
      <c r="CM54" s="266"/>
      <c r="CN54" s="266"/>
      <c r="CO54" s="266"/>
      <c r="CP54" s="267" t="str">
        <f t="shared" si="25"/>
        <v/>
      </c>
      <c r="CQ54" s="266"/>
      <c r="CR54" s="266"/>
      <c r="CS54" s="266"/>
      <c r="CT54" s="266"/>
      <c r="CU54" s="266"/>
      <c r="CV54" s="266"/>
      <c r="CW54" s="266"/>
      <c r="CX54" s="266"/>
      <c r="CY54" s="266"/>
      <c r="CZ54" s="266"/>
      <c r="DA54" s="266"/>
      <c r="DB54" s="266"/>
      <c r="DC54" s="266"/>
      <c r="DD54" s="267" t="str">
        <f t="shared" si="26"/>
        <v/>
      </c>
      <c r="DE54" s="266"/>
      <c r="DF54" s="266"/>
      <c r="DG54" s="266"/>
      <c r="DH54" s="266"/>
      <c r="DI54" s="266"/>
      <c r="DJ54" s="266"/>
      <c r="DK54" s="266"/>
      <c r="DL54" s="266"/>
      <c r="DM54" s="266"/>
      <c r="DN54" s="267" t="str">
        <f t="shared" si="27"/>
        <v/>
      </c>
      <c r="DO54" s="266"/>
      <c r="DP54" s="266"/>
      <c r="DQ54" s="266"/>
      <c r="DR54" s="266"/>
      <c r="DS54" s="266"/>
      <c r="DT54" s="266"/>
      <c r="DU54" s="266"/>
      <c r="DV54" s="266"/>
      <c r="DW54" s="266"/>
      <c r="DX54" s="267" t="str">
        <f t="shared" si="28"/>
        <v/>
      </c>
      <c r="DY54" s="266"/>
      <c r="DZ54" s="266"/>
      <c r="EA54" s="266"/>
      <c r="EB54" s="266"/>
      <c r="EC54" s="266"/>
      <c r="ED54" s="266"/>
      <c r="EE54" s="266"/>
      <c r="EF54" s="267" t="str">
        <f t="shared" si="29"/>
        <v/>
      </c>
      <c r="EG54" s="266"/>
      <c r="EH54" s="266"/>
      <c r="EI54" s="266"/>
      <c r="EJ54" s="266"/>
      <c r="EK54" s="266"/>
      <c r="EL54" s="266"/>
      <c r="EM54" s="33" t="s">
        <v>662</v>
      </c>
      <c r="EN54" s="33" t="s">
        <v>624</v>
      </c>
      <c r="EO54" s="33" t="s">
        <v>594</v>
      </c>
      <c r="EQ54" s="3">
        <f t="shared" si="14"/>
        <v>1</v>
      </c>
      <c r="ER54" s="3">
        <f t="shared" si="30"/>
        <v>6</v>
      </c>
    </row>
    <row r="55" spans="1:148" s="1" customFormat="1" ht="45">
      <c r="A55" s="266">
        <v>1</v>
      </c>
      <c r="B55" s="33" t="s">
        <v>615</v>
      </c>
      <c r="C55" s="33" t="s">
        <v>424</v>
      </c>
      <c r="D55" s="266"/>
      <c r="E55" s="267" t="str">
        <f t="shared" si="16"/>
        <v/>
      </c>
      <c r="F55" s="266"/>
      <c r="G55" s="266"/>
      <c r="H55" s="266"/>
      <c r="I55" s="266"/>
      <c r="J55" s="266"/>
      <c r="K55" s="266"/>
      <c r="L55" s="266"/>
      <c r="M55" s="266"/>
      <c r="N55" s="266"/>
      <c r="O55" s="266"/>
      <c r="P55" s="266"/>
      <c r="Q55" s="266"/>
      <c r="R55" s="267" t="str">
        <f t="shared" si="17"/>
        <v/>
      </c>
      <c r="S55" s="266"/>
      <c r="T55" s="266"/>
      <c r="U55" s="266"/>
      <c r="V55" s="266"/>
      <c r="W55" s="266"/>
      <c r="X55" s="266"/>
      <c r="Y55" s="266"/>
      <c r="Z55" s="266"/>
      <c r="AA55" s="266"/>
      <c r="AB55" s="267" t="str">
        <f t="shared" si="18"/>
        <v/>
      </c>
      <c r="AC55" s="266"/>
      <c r="AD55" s="266"/>
      <c r="AE55" s="266"/>
      <c r="AF55" s="266"/>
      <c r="AG55" s="266"/>
      <c r="AH55" s="266"/>
      <c r="AI55" s="266"/>
      <c r="AJ55" s="266"/>
      <c r="AK55" s="266"/>
      <c r="AL55" s="266"/>
      <c r="AM55" s="267" t="str">
        <f t="shared" si="19"/>
        <v/>
      </c>
      <c r="AN55" s="266"/>
      <c r="AO55" s="266"/>
      <c r="AP55" s="266"/>
      <c r="AQ55" s="266"/>
      <c r="AR55" s="266"/>
      <c r="AS55" s="266"/>
      <c r="AT55" s="266"/>
      <c r="AU55" s="267" t="str">
        <f t="shared" si="20"/>
        <v/>
      </c>
      <c r="AV55" s="266"/>
      <c r="AW55" s="266"/>
      <c r="AX55" s="266"/>
      <c r="AY55" s="266"/>
      <c r="AZ55" s="266"/>
      <c r="BA55" s="266"/>
      <c r="BB55" s="267" t="str">
        <f t="shared" si="21"/>
        <v>x</v>
      </c>
      <c r="BC55" s="266" t="s">
        <v>454</v>
      </c>
      <c r="BD55" s="266" t="s">
        <v>453</v>
      </c>
      <c r="BE55" s="266"/>
      <c r="BF55" s="266"/>
      <c r="BG55" s="266"/>
      <c r="BH55" s="266" t="s">
        <v>454</v>
      </c>
      <c r="BI55" s="266"/>
      <c r="BJ55" s="266"/>
      <c r="BK55" s="266"/>
      <c r="BL55" s="266" t="s">
        <v>454</v>
      </c>
      <c r="BM55" s="266"/>
      <c r="BN55" s="267" t="str">
        <f t="shared" si="22"/>
        <v>x</v>
      </c>
      <c r="BO55" s="266"/>
      <c r="BP55" s="266"/>
      <c r="BQ55" s="266"/>
      <c r="BR55" s="266"/>
      <c r="BS55" s="266"/>
      <c r="BT55" s="266"/>
      <c r="BU55" s="266" t="s">
        <v>454</v>
      </c>
      <c r="BV55" s="267" t="str">
        <f t="shared" si="23"/>
        <v/>
      </c>
      <c r="BW55" s="266"/>
      <c r="BX55" s="266"/>
      <c r="BY55" s="266"/>
      <c r="BZ55" s="266"/>
      <c r="CA55" s="266"/>
      <c r="CB55" s="266"/>
      <c r="CC55" s="266"/>
      <c r="CD55" s="266"/>
      <c r="CE55" s="266"/>
      <c r="CF55" s="267" t="str">
        <f t="shared" si="24"/>
        <v>x</v>
      </c>
      <c r="CG55" s="266"/>
      <c r="CH55" s="266"/>
      <c r="CI55" s="266"/>
      <c r="CJ55" s="266" t="s">
        <v>454</v>
      </c>
      <c r="CK55" s="266"/>
      <c r="CL55" s="266"/>
      <c r="CM55" s="266"/>
      <c r="CN55" s="266"/>
      <c r="CO55" s="266"/>
      <c r="CP55" s="267" t="str">
        <f t="shared" si="25"/>
        <v/>
      </c>
      <c r="CQ55" s="266"/>
      <c r="CR55" s="266"/>
      <c r="CS55" s="266"/>
      <c r="CT55" s="266"/>
      <c r="CU55" s="266"/>
      <c r="CV55" s="266"/>
      <c r="CW55" s="266"/>
      <c r="CX55" s="266"/>
      <c r="CY55" s="266"/>
      <c r="CZ55" s="266"/>
      <c r="DA55" s="266"/>
      <c r="DB55" s="266"/>
      <c r="DC55" s="266"/>
      <c r="DD55" s="267" t="str">
        <f t="shared" si="26"/>
        <v/>
      </c>
      <c r="DE55" s="266"/>
      <c r="DF55" s="266"/>
      <c r="DG55" s="266"/>
      <c r="DH55" s="266"/>
      <c r="DI55" s="266"/>
      <c r="DJ55" s="266"/>
      <c r="DK55" s="266"/>
      <c r="DL55" s="266"/>
      <c r="DM55" s="266"/>
      <c r="DN55" s="267" t="str">
        <f t="shared" si="27"/>
        <v/>
      </c>
      <c r="DO55" s="266"/>
      <c r="DP55" s="266"/>
      <c r="DQ55" s="266"/>
      <c r="DR55" s="266"/>
      <c r="DS55" s="266"/>
      <c r="DT55" s="266"/>
      <c r="DU55" s="266"/>
      <c r="DV55" s="266"/>
      <c r="DW55" s="266"/>
      <c r="DX55" s="267" t="str">
        <f t="shared" si="28"/>
        <v/>
      </c>
      <c r="DY55" s="266"/>
      <c r="DZ55" s="266"/>
      <c r="EA55" s="266"/>
      <c r="EB55" s="266"/>
      <c r="EC55" s="266"/>
      <c r="ED55" s="266"/>
      <c r="EE55" s="266"/>
      <c r="EF55" s="267" t="str">
        <f t="shared" si="29"/>
        <v/>
      </c>
      <c r="EG55" s="266"/>
      <c r="EH55" s="266"/>
      <c r="EI55" s="266"/>
      <c r="EJ55" s="266"/>
      <c r="EK55" s="266"/>
      <c r="EL55" s="266"/>
      <c r="EM55" s="33" t="s">
        <v>619</v>
      </c>
      <c r="EN55" s="33" t="s">
        <v>298</v>
      </c>
      <c r="EO55" s="33" t="s">
        <v>594</v>
      </c>
      <c r="EQ55" s="3">
        <f t="shared" si="14"/>
        <v>1</v>
      </c>
      <c r="ER55" s="3">
        <f t="shared" si="30"/>
        <v>5</v>
      </c>
    </row>
    <row r="56" spans="1:148" s="1" customFormat="1" ht="30">
      <c r="A56" s="266">
        <v>1</v>
      </c>
      <c r="B56" s="33" t="s">
        <v>561</v>
      </c>
      <c r="C56" s="33" t="s">
        <v>425</v>
      </c>
      <c r="D56" s="266"/>
      <c r="E56" s="267" t="str">
        <f t="shared" si="16"/>
        <v/>
      </c>
      <c r="F56" s="266"/>
      <c r="G56" s="266"/>
      <c r="H56" s="266"/>
      <c r="I56" s="266"/>
      <c r="J56" s="266"/>
      <c r="K56" s="266"/>
      <c r="L56" s="266"/>
      <c r="M56" s="266"/>
      <c r="N56" s="266"/>
      <c r="O56" s="266"/>
      <c r="P56" s="266"/>
      <c r="Q56" s="266"/>
      <c r="R56" s="267" t="str">
        <f t="shared" si="17"/>
        <v/>
      </c>
      <c r="S56" s="266"/>
      <c r="T56" s="266"/>
      <c r="U56" s="266"/>
      <c r="V56" s="266"/>
      <c r="W56" s="266"/>
      <c r="X56" s="266"/>
      <c r="Y56" s="266"/>
      <c r="Z56" s="266"/>
      <c r="AA56" s="266"/>
      <c r="AB56" s="267" t="str">
        <f t="shared" si="18"/>
        <v/>
      </c>
      <c r="AC56" s="266"/>
      <c r="AD56" s="266"/>
      <c r="AE56" s="266"/>
      <c r="AF56" s="266"/>
      <c r="AG56" s="266"/>
      <c r="AH56" s="266"/>
      <c r="AI56" s="266"/>
      <c r="AJ56" s="266"/>
      <c r="AK56" s="266"/>
      <c r="AL56" s="266"/>
      <c r="AM56" s="267" t="str">
        <f t="shared" si="19"/>
        <v/>
      </c>
      <c r="AN56" s="266"/>
      <c r="AO56" s="266"/>
      <c r="AP56" s="266"/>
      <c r="AQ56" s="266"/>
      <c r="AR56" s="266"/>
      <c r="AS56" s="266"/>
      <c r="AT56" s="266"/>
      <c r="AU56" s="267" t="str">
        <f t="shared" si="20"/>
        <v/>
      </c>
      <c r="AV56" s="266"/>
      <c r="AW56" s="266"/>
      <c r="AX56" s="266"/>
      <c r="AY56" s="266"/>
      <c r="AZ56" s="266"/>
      <c r="BA56" s="266"/>
      <c r="BB56" s="267" t="str">
        <f t="shared" si="21"/>
        <v>x</v>
      </c>
      <c r="BC56" s="266"/>
      <c r="BD56" s="266" t="s">
        <v>454</v>
      </c>
      <c r="BE56" s="266" t="s">
        <v>453</v>
      </c>
      <c r="BF56" s="266"/>
      <c r="BG56" s="266"/>
      <c r="BH56" s="266"/>
      <c r="BI56" s="266"/>
      <c r="BJ56" s="266" t="s">
        <v>454</v>
      </c>
      <c r="BK56" s="266" t="s">
        <v>454</v>
      </c>
      <c r="BL56" s="266"/>
      <c r="BM56" s="266"/>
      <c r="BN56" s="267" t="str">
        <f t="shared" si="22"/>
        <v>x</v>
      </c>
      <c r="BO56" s="266"/>
      <c r="BP56" s="266"/>
      <c r="BQ56" s="266"/>
      <c r="BR56" s="266"/>
      <c r="BS56" s="266"/>
      <c r="BT56" s="266"/>
      <c r="BU56" s="266" t="s">
        <v>454</v>
      </c>
      <c r="BV56" s="267" t="str">
        <f t="shared" si="23"/>
        <v/>
      </c>
      <c r="BW56" s="266"/>
      <c r="BX56" s="266"/>
      <c r="BY56" s="266"/>
      <c r="BZ56" s="266"/>
      <c r="CA56" s="266"/>
      <c r="CB56" s="266"/>
      <c r="CC56" s="266"/>
      <c r="CD56" s="266"/>
      <c r="CE56" s="266"/>
      <c r="CF56" s="267" t="str">
        <f t="shared" si="24"/>
        <v>x</v>
      </c>
      <c r="CG56" s="266"/>
      <c r="CH56" s="266"/>
      <c r="CI56" s="266"/>
      <c r="CJ56" s="266" t="s">
        <v>454</v>
      </c>
      <c r="CK56" s="266"/>
      <c r="CL56" s="266"/>
      <c r="CM56" s="266"/>
      <c r="CN56" s="266"/>
      <c r="CO56" s="266"/>
      <c r="CP56" s="267" t="str">
        <f t="shared" si="25"/>
        <v/>
      </c>
      <c r="CQ56" s="266"/>
      <c r="CR56" s="266"/>
      <c r="CS56" s="266"/>
      <c r="CT56" s="266"/>
      <c r="CU56" s="266"/>
      <c r="CV56" s="266"/>
      <c r="CW56" s="266"/>
      <c r="CX56" s="266"/>
      <c r="CY56" s="266"/>
      <c r="CZ56" s="266"/>
      <c r="DA56" s="266"/>
      <c r="DB56" s="266"/>
      <c r="DC56" s="266"/>
      <c r="DD56" s="267" t="str">
        <f t="shared" si="26"/>
        <v/>
      </c>
      <c r="DE56" s="266"/>
      <c r="DF56" s="266"/>
      <c r="DG56" s="266"/>
      <c r="DH56" s="266"/>
      <c r="DI56" s="266"/>
      <c r="DJ56" s="266"/>
      <c r="DK56" s="266"/>
      <c r="DL56" s="266"/>
      <c r="DM56" s="266"/>
      <c r="DN56" s="267" t="str">
        <f t="shared" si="27"/>
        <v/>
      </c>
      <c r="DO56" s="266"/>
      <c r="DP56" s="266"/>
      <c r="DQ56" s="266"/>
      <c r="DR56" s="266"/>
      <c r="DS56" s="266"/>
      <c r="DT56" s="266"/>
      <c r="DU56" s="266"/>
      <c r="DV56" s="266"/>
      <c r="DW56" s="266"/>
      <c r="DX56" s="267" t="str">
        <f t="shared" si="28"/>
        <v/>
      </c>
      <c r="DY56" s="266"/>
      <c r="DZ56" s="266"/>
      <c r="EA56" s="266"/>
      <c r="EB56" s="266"/>
      <c r="EC56" s="266"/>
      <c r="ED56" s="266"/>
      <c r="EE56" s="266"/>
      <c r="EF56" s="267" t="str">
        <f t="shared" si="29"/>
        <v/>
      </c>
      <c r="EG56" s="266"/>
      <c r="EH56" s="266"/>
      <c r="EI56" s="266"/>
      <c r="EJ56" s="266"/>
      <c r="EK56" s="266"/>
      <c r="EL56" s="266"/>
      <c r="EM56" s="33" t="s">
        <v>618</v>
      </c>
      <c r="EN56" s="33" t="s">
        <v>624</v>
      </c>
      <c r="EO56" s="33" t="s">
        <v>594</v>
      </c>
      <c r="EQ56" s="3">
        <f t="shared" si="14"/>
        <v>1</v>
      </c>
      <c r="ER56" s="3">
        <f t="shared" si="30"/>
        <v>5</v>
      </c>
    </row>
    <row r="57" spans="1:148" s="1" customFormat="1" ht="45">
      <c r="A57" s="266">
        <v>1</v>
      </c>
      <c r="B57" s="33" t="s">
        <v>616</v>
      </c>
      <c r="C57" s="33" t="s">
        <v>428</v>
      </c>
      <c r="D57" s="266"/>
      <c r="E57" s="267" t="str">
        <f t="shared" si="16"/>
        <v>x</v>
      </c>
      <c r="F57" s="266"/>
      <c r="G57" s="266"/>
      <c r="H57" s="266"/>
      <c r="I57" s="266"/>
      <c r="J57" s="266"/>
      <c r="K57" s="266"/>
      <c r="L57" s="266"/>
      <c r="M57" s="266"/>
      <c r="N57" s="266"/>
      <c r="O57" s="266"/>
      <c r="P57" s="266" t="s">
        <v>453</v>
      </c>
      <c r="Q57" s="266"/>
      <c r="R57" s="267" t="str">
        <f t="shared" si="17"/>
        <v/>
      </c>
      <c r="S57" s="266"/>
      <c r="T57" s="266"/>
      <c r="U57" s="266"/>
      <c r="V57" s="266"/>
      <c r="W57" s="266"/>
      <c r="X57" s="266"/>
      <c r="Y57" s="266"/>
      <c r="Z57" s="266"/>
      <c r="AA57" s="266"/>
      <c r="AB57" s="267" t="str">
        <f t="shared" si="18"/>
        <v/>
      </c>
      <c r="AC57" s="266"/>
      <c r="AD57" s="266"/>
      <c r="AE57" s="266"/>
      <c r="AF57" s="266"/>
      <c r="AG57" s="266"/>
      <c r="AH57" s="266"/>
      <c r="AI57" s="266"/>
      <c r="AJ57" s="266"/>
      <c r="AK57" s="266"/>
      <c r="AL57" s="266"/>
      <c r="AM57" s="267" t="str">
        <f t="shared" si="19"/>
        <v/>
      </c>
      <c r="AN57" s="266"/>
      <c r="AO57" s="266"/>
      <c r="AP57" s="266"/>
      <c r="AQ57" s="266"/>
      <c r="AR57" s="266"/>
      <c r="AS57" s="266"/>
      <c r="AT57" s="266"/>
      <c r="AU57" s="267" t="str">
        <f t="shared" si="20"/>
        <v/>
      </c>
      <c r="AV57" s="266"/>
      <c r="AW57" s="266"/>
      <c r="AX57" s="266"/>
      <c r="AY57" s="266"/>
      <c r="AZ57" s="266"/>
      <c r="BA57" s="266"/>
      <c r="BB57" s="267" t="str">
        <f t="shared" si="21"/>
        <v/>
      </c>
      <c r="BC57" s="266"/>
      <c r="BD57" s="266"/>
      <c r="BE57" s="266"/>
      <c r="BF57" s="266"/>
      <c r="BG57" s="266"/>
      <c r="BH57" s="266"/>
      <c r="BI57" s="266"/>
      <c r="BJ57" s="266"/>
      <c r="BK57" s="266"/>
      <c r="BL57" s="266"/>
      <c r="BM57" s="266"/>
      <c r="BN57" s="267" t="str">
        <f t="shared" si="22"/>
        <v/>
      </c>
      <c r="BO57" s="266"/>
      <c r="BP57" s="266"/>
      <c r="BQ57" s="266"/>
      <c r="BR57" s="266"/>
      <c r="BS57" s="266"/>
      <c r="BT57" s="266"/>
      <c r="BU57" s="266"/>
      <c r="BV57" s="267" t="str">
        <f t="shared" si="23"/>
        <v/>
      </c>
      <c r="BW57" s="266"/>
      <c r="BX57" s="266"/>
      <c r="BY57" s="266"/>
      <c r="BZ57" s="266"/>
      <c r="CA57" s="266"/>
      <c r="CB57" s="266"/>
      <c r="CC57" s="266"/>
      <c r="CD57" s="266"/>
      <c r="CE57" s="266"/>
      <c r="CF57" s="267" t="str">
        <f t="shared" si="24"/>
        <v/>
      </c>
      <c r="CG57" s="266"/>
      <c r="CH57" s="266"/>
      <c r="CI57" s="266"/>
      <c r="CJ57" s="266"/>
      <c r="CK57" s="266"/>
      <c r="CL57" s="266"/>
      <c r="CM57" s="266"/>
      <c r="CN57" s="266"/>
      <c r="CO57" s="266"/>
      <c r="CP57" s="267" t="str">
        <f t="shared" si="25"/>
        <v/>
      </c>
      <c r="CQ57" s="266"/>
      <c r="CR57" s="266"/>
      <c r="CS57" s="266"/>
      <c r="CT57" s="266"/>
      <c r="CU57" s="266"/>
      <c r="CV57" s="266"/>
      <c r="CW57" s="266"/>
      <c r="CX57" s="266"/>
      <c r="CY57" s="266"/>
      <c r="CZ57" s="266"/>
      <c r="DA57" s="266"/>
      <c r="DB57" s="266"/>
      <c r="DC57" s="266"/>
      <c r="DD57" s="267" t="str">
        <f t="shared" si="26"/>
        <v/>
      </c>
      <c r="DE57" s="266"/>
      <c r="DF57" s="266"/>
      <c r="DG57" s="266"/>
      <c r="DH57" s="266"/>
      <c r="DI57" s="266"/>
      <c r="DJ57" s="266"/>
      <c r="DK57" s="266"/>
      <c r="DL57" s="266"/>
      <c r="DM57" s="266"/>
      <c r="DN57" s="267" t="str">
        <f t="shared" si="27"/>
        <v/>
      </c>
      <c r="DO57" s="266"/>
      <c r="DP57" s="266"/>
      <c r="DQ57" s="266"/>
      <c r="DR57" s="266"/>
      <c r="DS57" s="266"/>
      <c r="DT57" s="266"/>
      <c r="DU57" s="266"/>
      <c r="DV57" s="266"/>
      <c r="DW57" s="266"/>
      <c r="DX57" s="267" t="str">
        <f t="shared" si="28"/>
        <v/>
      </c>
      <c r="DY57" s="266"/>
      <c r="DZ57" s="266"/>
      <c r="EA57" s="266"/>
      <c r="EB57" s="266"/>
      <c r="EC57" s="266"/>
      <c r="ED57" s="266"/>
      <c r="EE57" s="266"/>
      <c r="EF57" s="267" t="str">
        <f t="shared" si="29"/>
        <v/>
      </c>
      <c r="EG57" s="266"/>
      <c r="EH57" s="266"/>
      <c r="EI57" s="266"/>
      <c r="EJ57" s="266"/>
      <c r="EK57" s="266"/>
      <c r="EL57" s="266"/>
      <c r="EM57" s="33" t="s">
        <v>619</v>
      </c>
      <c r="EN57" s="33" t="s">
        <v>624</v>
      </c>
      <c r="EO57" s="33" t="s">
        <v>594</v>
      </c>
      <c r="EQ57" s="3">
        <f t="shared" si="14"/>
        <v>1</v>
      </c>
      <c r="ER57" s="3">
        <f t="shared" si="30"/>
        <v>0</v>
      </c>
    </row>
    <row r="58" spans="1:148" s="1" customFormat="1" ht="30">
      <c r="A58" s="266">
        <v>1</v>
      </c>
      <c r="B58" s="33" t="s">
        <v>649</v>
      </c>
      <c r="C58" s="33" t="s">
        <v>439</v>
      </c>
      <c r="D58" s="266"/>
      <c r="E58" s="267" t="str">
        <f t="shared" si="16"/>
        <v>x</v>
      </c>
      <c r="F58" s="266"/>
      <c r="G58" s="266"/>
      <c r="H58" s="266"/>
      <c r="I58" s="266"/>
      <c r="J58" s="266"/>
      <c r="K58" s="266"/>
      <c r="L58" s="266"/>
      <c r="M58" s="266"/>
      <c r="N58" s="266"/>
      <c r="O58" s="266"/>
      <c r="P58" s="266" t="s">
        <v>453</v>
      </c>
      <c r="Q58" s="266"/>
      <c r="R58" s="267" t="str">
        <f t="shared" si="17"/>
        <v/>
      </c>
      <c r="S58" s="266"/>
      <c r="T58" s="266"/>
      <c r="U58" s="266"/>
      <c r="V58" s="266"/>
      <c r="W58" s="266"/>
      <c r="X58" s="266"/>
      <c r="Y58" s="266"/>
      <c r="Z58" s="266"/>
      <c r="AA58" s="266"/>
      <c r="AB58" s="267" t="str">
        <f t="shared" si="18"/>
        <v/>
      </c>
      <c r="AC58" s="266"/>
      <c r="AD58" s="266"/>
      <c r="AE58" s="266"/>
      <c r="AF58" s="266"/>
      <c r="AG58" s="266"/>
      <c r="AH58" s="266"/>
      <c r="AI58" s="266"/>
      <c r="AJ58" s="266"/>
      <c r="AK58" s="266"/>
      <c r="AL58" s="266"/>
      <c r="AM58" s="267" t="str">
        <f t="shared" si="19"/>
        <v/>
      </c>
      <c r="AN58" s="266"/>
      <c r="AO58" s="266"/>
      <c r="AP58" s="266"/>
      <c r="AQ58" s="266"/>
      <c r="AR58" s="266"/>
      <c r="AS58" s="266"/>
      <c r="AT58" s="266"/>
      <c r="AU58" s="267" t="str">
        <f t="shared" si="20"/>
        <v/>
      </c>
      <c r="AV58" s="266"/>
      <c r="AW58" s="266"/>
      <c r="AX58" s="266"/>
      <c r="AY58" s="266"/>
      <c r="AZ58" s="266"/>
      <c r="BA58" s="266"/>
      <c r="BB58" s="267" t="str">
        <f t="shared" si="21"/>
        <v/>
      </c>
      <c r="BC58" s="266"/>
      <c r="BD58" s="266"/>
      <c r="BE58" s="266"/>
      <c r="BF58" s="266"/>
      <c r="BG58" s="266"/>
      <c r="BH58" s="266"/>
      <c r="BI58" s="266"/>
      <c r="BJ58" s="266"/>
      <c r="BK58" s="266"/>
      <c r="BL58" s="266"/>
      <c r="BM58" s="266"/>
      <c r="BN58" s="267" t="str">
        <f t="shared" si="22"/>
        <v/>
      </c>
      <c r="BO58" s="266"/>
      <c r="BP58" s="266"/>
      <c r="BQ58" s="266"/>
      <c r="BR58" s="266"/>
      <c r="BS58" s="266"/>
      <c r="BT58" s="266"/>
      <c r="BU58" s="266"/>
      <c r="BV58" s="267" t="str">
        <f t="shared" si="23"/>
        <v/>
      </c>
      <c r="BW58" s="266"/>
      <c r="BX58" s="266"/>
      <c r="BY58" s="266"/>
      <c r="BZ58" s="266"/>
      <c r="CA58" s="266"/>
      <c r="CB58" s="266"/>
      <c r="CC58" s="266"/>
      <c r="CD58" s="266"/>
      <c r="CE58" s="266"/>
      <c r="CF58" s="267" t="str">
        <f t="shared" si="24"/>
        <v/>
      </c>
      <c r="CG58" s="266"/>
      <c r="CH58" s="266"/>
      <c r="CI58" s="266"/>
      <c r="CJ58" s="266"/>
      <c r="CK58" s="266"/>
      <c r="CL58" s="266"/>
      <c r="CM58" s="266"/>
      <c r="CN58" s="266"/>
      <c r="CO58" s="266"/>
      <c r="CP58" s="267" t="str">
        <f t="shared" si="25"/>
        <v/>
      </c>
      <c r="CQ58" s="266"/>
      <c r="CR58" s="266"/>
      <c r="CS58" s="266"/>
      <c r="CT58" s="266"/>
      <c r="CU58" s="266"/>
      <c r="CV58" s="266"/>
      <c r="CW58" s="266"/>
      <c r="CX58" s="266"/>
      <c r="CY58" s="266"/>
      <c r="CZ58" s="266"/>
      <c r="DA58" s="266"/>
      <c r="DB58" s="266"/>
      <c r="DC58" s="266"/>
      <c r="DD58" s="267" t="str">
        <f t="shared" si="26"/>
        <v/>
      </c>
      <c r="DE58" s="266"/>
      <c r="DF58" s="266"/>
      <c r="DG58" s="266"/>
      <c r="DH58" s="266"/>
      <c r="DI58" s="266"/>
      <c r="DJ58" s="266"/>
      <c r="DK58" s="266"/>
      <c r="DL58" s="266"/>
      <c r="DM58" s="266"/>
      <c r="DN58" s="267" t="str">
        <f t="shared" si="27"/>
        <v/>
      </c>
      <c r="DO58" s="266"/>
      <c r="DP58" s="266"/>
      <c r="DQ58" s="266"/>
      <c r="DR58" s="266"/>
      <c r="DS58" s="266"/>
      <c r="DT58" s="266"/>
      <c r="DU58" s="266"/>
      <c r="DV58" s="266"/>
      <c r="DW58" s="266"/>
      <c r="DX58" s="267" t="str">
        <f t="shared" si="28"/>
        <v/>
      </c>
      <c r="DY58" s="266"/>
      <c r="DZ58" s="266"/>
      <c r="EA58" s="266"/>
      <c r="EB58" s="266"/>
      <c r="EC58" s="266"/>
      <c r="ED58" s="266"/>
      <c r="EE58" s="266"/>
      <c r="EF58" s="267" t="str">
        <f t="shared" si="29"/>
        <v/>
      </c>
      <c r="EG58" s="266"/>
      <c r="EH58" s="266"/>
      <c r="EI58" s="266"/>
      <c r="EJ58" s="266"/>
      <c r="EK58" s="266"/>
      <c r="EL58" s="266"/>
      <c r="EM58" s="33" t="s">
        <v>624</v>
      </c>
      <c r="EN58" s="33" t="s">
        <v>624</v>
      </c>
      <c r="EO58" s="33" t="s">
        <v>594</v>
      </c>
      <c r="EQ58" s="3">
        <f t="shared" si="14"/>
        <v>1</v>
      </c>
      <c r="ER58" s="3">
        <f t="shared" si="30"/>
        <v>0</v>
      </c>
    </row>
    <row r="59" spans="1:148" s="1" customFormat="1" ht="30">
      <c r="A59" s="266">
        <v>1</v>
      </c>
      <c r="B59" s="33" t="s">
        <v>655</v>
      </c>
      <c r="C59" s="33" t="s">
        <v>548</v>
      </c>
      <c r="D59" s="266"/>
      <c r="E59" s="267" t="str">
        <f t="shared" si="16"/>
        <v/>
      </c>
      <c r="F59" s="266"/>
      <c r="G59" s="266"/>
      <c r="H59" s="266"/>
      <c r="I59" s="266"/>
      <c r="J59" s="266"/>
      <c r="K59" s="266"/>
      <c r="L59" s="266"/>
      <c r="M59" s="266"/>
      <c r="N59" s="266"/>
      <c r="O59" s="266"/>
      <c r="P59" s="266"/>
      <c r="Q59" s="266"/>
      <c r="R59" s="267" t="str">
        <f t="shared" si="17"/>
        <v/>
      </c>
      <c r="S59" s="266"/>
      <c r="T59" s="266"/>
      <c r="U59" s="266"/>
      <c r="V59" s="266"/>
      <c r="W59" s="266"/>
      <c r="X59" s="266"/>
      <c r="Y59" s="266"/>
      <c r="Z59" s="266"/>
      <c r="AA59" s="266"/>
      <c r="AB59" s="267" t="str">
        <f t="shared" si="18"/>
        <v/>
      </c>
      <c r="AC59" s="266"/>
      <c r="AD59" s="266"/>
      <c r="AE59" s="266"/>
      <c r="AF59" s="266"/>
      <c r="AG59" s="266"/>
      <c r="AH59" s="266"/>
      <c r="AI59" s="266"/>
      <c r="AJ59" s="266"/>
      <c r="AK59" s="266"/>
      <c r="AL59" s="266"/>
      <c r="AM59" s="267" t="str">
        <f t="shared" si="19"/>
        <v/>
      </c>
      <c r="AN59" s="266"/>
      <c r="AO59" s="266"/>
      <c r="AP59" s="266"/>
      <c r="AQ59" s="266"/>
      <c r="AR59" s="266"/>
      <c r="AS59" s="266"/>
      <c r="AT59" s="266"/>
      <c r="AU59" s="267" t="str">
        <f t="shared" si="20"/>
        <v/>
      </c>
      <c r="AV59" s="266"/>
      <c r="AW59" s="266"/>
      <c r="AX59" s="266"/>
      <c r="AY59" s="266"/>
      <c r="AZ59" s="266"/>
      <c r="BA59" s="266"/>
      <c r="BB59" s="267" t="str">
        <f t="shared" si="21"/>
        <v/>
      </c>
      <c r="BC59" s="266"/>
      <c r="BD59" s="266"/>
      <c r="BE59" s="266"/>
      <c r="BF59" s="266"/>
      <c r="BG59" s="266"/>
      <c r="BH59" s="266"/>
      <c r="BI59" s="266"/>
      <c r="BJ59" s="266"/>
      <c r="BK59" s="266"/>
      <c r="BL59" s="266"/>
      <c r="BM59" s="266"/>
      <c r="BN59" s="267" t="str">
        <f t="shared" si="22"/>
        <v/>
      </c>
      <c r="BO59" s="266"/>
      <c r="BP59" s="266"/>
      <c r="BQ59" s="266"/>
      <c r="BR59" s="266"/>
      <c r="BS59" s="266"/>
      <c r="BT59" s="266"/>
      <c r="BU59" s="266"/>
      <c r="BV59" s="267" t="str">
        <f t="shared" si="23"/>
        <v/>
      </c>
      <c r="BW59" s="266"/>
      <c r="BX59" s="266"/>
      <c r="BY59" s="266"/>
      <c r="BZ59" s="266"/>
      <c r="CA59" s="266"/>
      <c r="CB59" s="266"/>
      <c r="CC59" s="266"/>
      <c r="CD59" s="266"/>
      <c r="CE59" s="266"/>
      <c r="CF59" s="267" t="str">
        <f t="shared" si="24"/>
        <v>x</v>
      </c>
      <c r="CG59" s="266"/>
      <c r="CH59" s="266"/>
      <c r="CI59" s="266"/>
      <c r="CJ59" s="266" t="s">
        <v>454</v>
      </c>
      <c r="CK59" s="266"/>
      <c r="CL59" s="266"/>
      <c r="CM59" s="266"/>
      <c r="CN59" s="266"/>
      <c r="CO59" s="266"/>
      <c r="CP59" s="267" t="str">
        <f t="shared" si="25"/>
        <v/>
      </c>
      <c r="CQ59" s="266"/>
      <c r="CR59" s="266"/>
      <c r="CS59" s="266"/>
      <c r="CT59" s="266"/>
      <c r="CU59" s="266"/>
      <c r="CV59" s="266"/>
      <c r="CW59" s="266"/>
      <c r="CX59" s="266"/>
      <c r="CY59" s="266"/>
      <c r="CZ59" s="266"/>
      <c r="DA59" s="266"/>
      <c r="DB59" s="266"/>
      <c r="DC59" s="266"/>
      <c r="DD59" s="267" t="str">
        <f t="shared" si="26"/>
        <v>x</v>
      </c>
      <c r="DE59" s="266"/>
      <c r="DF59" s="266"/>
      <c r="DG59" s="266" t="s">
        <v>453</v>
      </c>
      <c r="DH59" s="266"/>
      <c r="DI59" s="266"/>
      <c r="DJ59" s="266"/>
      <c r="DK59" s="266"/>
      <c r="DL59" s="266"/>
      <c r="DM59" s="266"/>
      <c r="DN59" s="267" t="str">
        <f t="shared" si="27"/>
        <v/>
      </c>
      <c r="DO59" s="266"/>
      <c r="DP59" s="266"/>
      <c r="DQ59" s="266"/>
      <c r="DR59" s="266"/>
      <c r="DS59" s="266"/>
      <c r="DT59" s="266"/>
      <c r="DU59" s="266"/>
      <c r="DV59" s="266"/>
      <c r="DW59" s="266"/>
      <c r="DX59" s="267" t="str">
        <f t="shared" si="28"/>
        <v/>
      </c>
      <c r="DY59" s="266"/>
      <c r="DZ59" s="266"/>
      <c r="EA59" s="266"/>
      <c r="EB59" s="266"/>
      <c r="EC59" s="266"/>
      <c r="ED59" s="266"/>
      <c r="EE59" s="266"/>
      <c r="EF59" s="267" t="str">
        <f t="shared" si="29"/>
        <v/>
      </c>
      <c r="EG59" s="266"/>
      <c r="EH59" s="266"/>
      <c r="EI59" s="266"/>
      <c r="EJ59" s="266"/>
      <c r="EK59" s="266"/>
      <c r="EL59" s="266"/>
      <c r="EM59" s="33" t="s">
        <v>624</v>
      </c>
      <c r="EN59" s="33" t="s">
        <v>624</v>
      </c>
      <c r="EO59" s="33" t="s">
        <v>594</v>
      </c>
      <c r="EQ59" s="3">
        <f t="shared" si="14"/>
        <v>1</v>
      </c>
      <c r="ER59" s="3">
        <f t="shared" si="30"/>
        <v>1</v>
      </c>
    </row>
    <row r="60" spans="1:148" s="1" customFormat="1" ht="30">
      <c r="A60" s="266">
        <v>1</v>
      </c>
      <c r="B60" s="33" t="s">
        <v>656</v>
      </c>
      <c r="C60" s="33" t="s">
        <v>425</v>
      </c>
      <c r="D60" s="266"/>
      <c r="E60" s="267" t="str">
        <f t="shared" si="16"/>
        <v/>
      </c>
      <c r="F60" s="266"/>
      <c r="G60" s="266"/>
      <c r="H60" s="266"/>
      <c r="I60" s="266"/>
      <c r="J60" s="266"/>
      <c r="K60" s="266"/>
      <c r="L60" s="266"/>
      <c r="M60" s="266"/>
      <c r="N60" s="266"/>
      <c r="O60" s="266"/>
      <c r="P60" s="266"/>
      <c r="Q60" s="266"/>
      <c r="R60" s="267" t="str">
        <f t="shared" si="17"/>
        <v/>
      </c>
      <c r="S60" s="266"/>
      <c r="T60" s="266"/>
      <c r="U60" s="266"/>
      <c r="V60" s="266"/>
      <c r="W60" s="266"/>
      <c r="X60" s="266"/>
      <c r="Y60" s="266"/>
      <c r="Z60" s="266"/>
      <c r="AA60" s="266"/>
      <c r="AB60" s="267" t="str">
        <f t="shared" si="18"/>
        <v/>
      </c>
      <c r="AC60" s="266"/>
      <c r="AD60" s="266"/>
      <c r="AE60" s="266"/>
      <c r="AF60" s="266"/>
      <c r="AG60" s="266"/>
      <c r="AH60" s="266"/>
      <c r="AI60" s="266"/>
      <c r="AJ60" s="266"/>
      <c r="AK60" s="266"/>
      <c r="AL60" s="266"/>
      <c r="AM60" s="267" t="str">
        <f t="shared" si="19"/>
        <v/>
      </c>
      <c r="AN60" s="266"/>
      <c r="AO60" s="266"/>
      <c r="AP60" s="266"/>
      <c r="AQ60" s="266"/>
      <c r="AR60" s="266"/>
      <c r="AS60" s="266"/>
      <c r="AT60" s="266"/>
      <c r="AU60" s="267" t="str">
        <f t="shared" si="20"/>
        <v/>
      </c>
      <c r="AV60" s="266"/>
      <c r="AW60" s="266"/>
      <c r="AX60" s="266"/>
      <c r="AY60" s="266"/>
      <c r="AZ60" s="266"/>
      <c r="BA60" s="266"/>
      <c r="BB60" s="267" t="str">
        <f t="shared" si="21"/>
        <v>x</v>
      </c>
      <c r="BC60" s="266"/>
      <c r="BD60" s="266" t="s">
        <v>454</v>
      </c>
      <c r="BE60" s="266" t="s">
        <v>454</v>
      </c>
      <c r="BF60" s="266" t="s">
        <v>454</v>
      </c>
      <c r="BG60" s="266"/>
      <c r="BH60" s="266"/>
      <c r="BI60" s="266"/>
      <c r="BJ60" s="266"/>
      <c r="BK60" s="266"/>
      <c r="BL60" s="266"/>
      <c r="BM60" s="266"/>
      <c r="BN60" s="267" t="str">
        <f t="shared" si="22"/>
        <v/>
      </c>
      <c r="BO60" s="266"/>
      <c r="BP60" s="266"/>
      <c r="BQ60" s="266"/>
      <c r="BR60" s="266"/>
      <c r="BS60" s="266"/>
      <c r="BT60" s="266"/>
      <c r="BU60" s="266"/>
      <c r="BV60" s="267" t="str">
        <f t="shared" si="23"/>
        <v/>
      </c>
      <c r="BW60" s="266"/>
      <c r="BX60" s="266"/>
      <c r="BY60" s="266"/>
      <c r="BZ60" s="266"/>
      <c r="CA60" s="266"/>
      <c r="CB60" s="266"/>
      <c r="CC60" s="266"/>
      <c r="CD60" s="266"/>
      <c r="CE60" s="266"/>
      <c r="CF60" s="267" t="str">
        <f t="shared" si="24"/>
        <v>x</v>
      </c>
      <c r="CG60" s="266"/>
      <c r="CH60" s="266"/>
      <c r="CI60" s="266"/>
      <c r="CJ60" s="266" t="s">
        <v>454</v>
      </c>
      <c r="CK60" s="266"/>
      <c r="CL60" s="266"/>
      <c r="CM60" s="266"/>
      <c r="CN60" s="266"/>
      <c r="CO60" s="266"/>
      <c r="CP60" s="267" t="str">
        <f t="shared" si="25"/>
        <v/>
      </c>
      <c r="CQ60" s="266"/>
      <c r="CR60" s="266"/>
      <c r="CS60" s="266"/>
      <c r="CT60" s="266"/>
      <c r="CU60" s="266"/>
      <c r="CV60" s="266"/>
      <c r="CW60" s="266"/>
      <c r="CX60" s="266"/>
      <c r="CY60" s="266"/>
      <c r="CZ60" s="266"/>
      <c r="DA60" s="266"/>
      <c r="DB60" s="266"/>
      <c r="DC60" s="266"/>
      <c r="DD60" s="267" t="str">
        <f t="shared" si="26"/>
        <v/>
      </c>
      <c r="DE60" s="266"/>
      <c r="DF60" s="266"/>
      <c r="DG60" s="266"/>
      <c r="DH60" s="266"/>
      <c r="DI60" s="266"/>
      <c r="DJ60" s="266"/>
      <c r="DK60" s="266"/>
      <c r="DL60" s="266"/>
      <c r="DM60" s="266"/>
      <c r="DN60" s="267" t="str">
        <f t="shared" si="27"/>
        <v>x</v>
      </c>
      <c r="DO60" s="266"/>
      <c r="DP60" s="266" t="s">
        <v>454</v>
      </c>
      <c r="DQ60" s="266" t="s">
        <v>453</v>
      </c>
      <c r="DR60" s="266"/>
      <c r="DS60" s="266"/>
      <c r="DT60" s="266"/>
      <c r="DU60" s="266" t="s">
        <v>454</v>
      </c>
      <c r="DV60" s="266"/>
      <c r="DW60" s="266"/>
      <c r="DX60" s="267" t="str">
        <f t="shared" si="28"/>
        <v/>
      </c>
      <c r="DY60" s="266"/>
      <c r="DZ60" s="266"/>
      <c r="EA60" s="266"/>
      <c r="EB60" s="266"/>
      <c r="EC60" s="266"/>
      <c r="ED60" s="266"/>
      <c r="EE60" s="266"/>
      <c r="EF60" s="267" t="str">
        <f t="shared" si="29"/>
        <v/>
      </c>
      <c r="EG60" s="266"/>
      <c r="EH60" s="266"/>
      <c r="EI60" s="266"/>
      <c r="EJ60" s="266"/>
      <c r="EK60" s="266"/>
      <c r="EL60" s="266"/>
      <c r="EM60" s="33" t="s">
        <v>662</v>
      </c>
      <c r="EN60" s="33" t="s">
        <v>624</v>
      </c>
      <c r="EO60" s="33" t="s">
        <v>594</v>
      </c>
      <c r="EQ60" s="3">
        <f t="shared" si="14"/>
        <v>1</v>
      </c>
      <c r="ER60" s="3">
        <f t="shared" si="30"/>
        <v>6</v>
      </c>
    </row>
    <row r="61" spans="1:148" s="1" customFormat="1" ht="45">
      <c r="A61" s="266">
        <v>1</v>
      </c>
      <c r="B61" s="33" t="s">
        <v>669</v>
      </c>
      <c r="C61" s="33" t="s">
        <v>562</v>
      </c>
      <c r="D61" s="266"/>
      <c r="E61" s="267" t="str">
        <f t="shared" si="16"/>
        <v/>
      </c>
      <c r="F61" s="266"/>
      <c r="G61" s="266"/>
      <c r="H61" s="266"/>
      <c r="I61" s="266"/>
      <c r="J61" s="266"/>
      <c r="K61" s="266"/>
      <c r="L61" s="266"/>
      <c r="M61" s="266"/>
      <c r="N61" s="266"/>
      <c r="O61" s="266"/>
      <c r="P61" s="266"/>
      <c r="Q61" s="266"/>
      <c r="R61" s="267" t="str">
        <f t="shared" si="17"/>
        <v/>
      </c>
      <c r="S61" s="266"/>
      <c r="T61" s="266"/>
      <c r="U61" s="266"/>
      <c r="V61" s="266"/>
      <c r="W61" s="266"/>
      <c r="X61" s="266"/>
      <c r="Y61" s="266"/>
      <c r="Z61" s="266"/>
      <c r="AA61" s="266"/>
      <c r="AB61" s="267" t="str">
        <f t="shared" si="18"/>
        <v/>
      </c>
      <c r="AC61" s="266"/>
      <c r="AD61" s="266"/>
      <c r="AE61" s="266"/>
      <c r="AF61" s="266"/>
      <c r="AG61" s="266"/>
      <c r="AH61" s="266"/>
      <c r="AI61" s="266"/>
      <c r="AJ61" s="266"/>
      <c r="AK61" s="266"/>
      <c r="AL61" s="266"/>
      <c r="AM61" s="267" t="str">
        <f t="shared" si="19"/>
        <v>x</v>
      </c>
      <c r="AN61" s="266"/>
      <c r="AO61" s="266"/>
      <c r="AP61" s="266"/>
      <c r="AQ61" s="266"/>
      <c r="AR61" s="266"/>
      <c r="AS61" s="266" t="s">
        <v>454</v>
      </c>
      <c r="AT61" s="266" t="s">
        <v>454</v>
      </c>
      <c r="AU61" s="267" t="str">
        <f t="shared" si="20"/>
        <v/>
      </c>
      <c r="AV61" s="266"/>
      <c r="AW61" s="266"/>
      <c r="AX61" s="266"/>
      <c r="AY61" s="266"/>
      <c r="AZ61" s="266"/>
      <c r="BA61" s="266"/>
      <c r="BB61" s="267" t="str">
        <f t="shared" si="21"/>
        <v>x</v>
      </c>
      <c r="BC61" s="266"/>
      <c r="BD61" s="266"/>
      <c r="BE61" s="266" t="s">
        <v>453</v>
      </c>
      <c r="BF61" s="266"/>
      <c r="BG61" s="266"/>
      <c r="BH61" s="266"/>
      <c r="BI61" s="266"/>
      <c r="BJ61" s="266"/>
      <c r="BK61" s="266"/>
      <c r="BL61" s="266"/>
      <c r="BM61" s="266"/>
      <c r="BN61" s="267" t="str">
        <f t="shared" si="22"/>
        <v/>
      </c>
      <c r="BO61" s="266"/>
      <c r="BP61" s="266"/>
      <c r="BQ61" s="266"/>
      <c r="BR61" s="266"/>
      <c r="BS61" s="266"/>
      <c r="BT61" s="266"/>
      <c r="BU61" s="266"/>
      <c r="BV61" s="267" t="str">
        <f t="shared" si="23"/>
        <v/>
      </c>
      <c r="BW61" s="266"/>
      <c r="BX61" s="266"/>
      <c r="BY61" s="266"/>
      <c r="BZ61" s="266"/>
      <c r="CA61" s="266"/>
      <c r="CB61" s="266"/>
      <c r="CC61" s="266"/>
      <c r="CD61" s="266"/>
      <c r="CE61" s="266"/>
      <c r="CF61" s="267" t="str">
        <f t="shared" si="24"/>
        <v>x</v>
      </c>
      <c r="CG61" s="266"/>
      <c r="CH61" s="266"/>
      <c r="CI61" s="266"/>
      <c r="CJ61" s="266" t="s">
        <v>454</v>
      </c>
      <c r="CK61" s="266"/>
      <c r="CL61" s="266"/>
      <c r="CM61" s="266"/>
      <c r="CN61" s="266"/>
      <c r="CO61" s="266"/>
      <c r="CP61" s="267" t="str">
        <f t="shared" si="25"/>
        <v/>
      </c>
      <c r="CQ61" s="266"/>
      <c r="CR61" s="266"/>
      <c r="CS61" s="266"/>
      <c r="CT61" s="266"/>
      <c r="CU61" s="266"/>
      <c r="CV61" s="266"/>
      <c r="CW61" s="266"/>
      <c r="CX61" s="266"/>
      <c r="CY61" s="266"/>
      <c r="CZ61" s="266"/>
      <c r="DA61" s="266"/>
      <c r="DB61" s="266"/>
      <c r="DC61" s="266"/>
      <c r="DD61" s="267" t="str">
        <f t="shared" si="26"/>
        <v/>
      </c>
      <c r="DE61" s="266"/>
      <c r="DF61" s="266"/>
      <c r="DG61" s="266"/>
      <c r="DH61" s="266"/>
      <c r="DI61" s="266"/>
      <c r="DJ61" s="266"/>
      <c r="DK61" s="266"/>
      <c r="DL61" s="266"/>
      <c r="DM61" s="266"/>
      <c r="DN61" s="267" t="str">
        <f t="shared" si="27"/>
        <v>x</v>
      </c>
      <c r="DO61" s="266"/>
      <c r="DP61" s="266" t="s">
        <v>454</v>
      </c>
      <c r="DQ61" s="266"/>
      <c r="DR61" s="266"/>
      <c r="DS61" s="266"/>
      <c r="DT61" s="266"/>
      <c r="DU61" s="266"/>
      <c r="DV61" s="266"/>
      <c r="DW61" s="266"/>
      <c r="DX61" s="267" t="str">
        <f t="shared" si="28"/>
        <v/>
      </c>
      <c r="DY61" s="266"/>
      <c r="DZ61" s="266"/>
      <c r="EA61" s="266"/>
      <c r="EB61" s="266"/>
      <c r="EC61" s="266"/>
      <c r="ED61" s="266"/>
      <c r="EE61" s="266"/>
      <c r="EF61" s="267" t="str">
        <f t="shared" si="29"/>
        <v>x</v>
      </c>
      <c r="EG61" s="266"/>
      <c r="EH61" s="266" t="s">
        <v>454</v>
      </c>
      <c r="EI61" s="266"/>
      <c r="EJ61" s="266"/>
      <c r="EK61" s="266"/>
      <c r="EL61" s="266"/>
      <c r="EM61" s="33" t="s">
        <v>667</v>
      </c>
      <c r="EN61" s="33" t="s">
        <v>298</v>
      </c>
      <c r="EO61" s="33" t="s">
        <v>594</v>
      </c>
      <c r="EQ61" s="3">
        <f t="shared" si="14"/>
        <v>1</v>
      </c>
      <c r="ER61" s="3">
        <f t="shared" si="30"/>
        <v>5</v>
      </c>
    </row>
    <row r="62" spans="1:148" s="1" customFormat="1" ht="30">
      <c r="A62" s="266">
        <v>1</v>
      </c>
      <c r="B62" s="33" t="s">
        <v>657</v>
      </c>
      <c r="C62" s="33" t="s">
        <v>428</v>
      </c>
      <c r="D62" s="266"/>
      <c r="E62" s="267" t="str">
        <f t="shared" si="16"/>
        <v/>
      </c>
      <c r="F62" s="266"/>
      <c r="G62" s="266"/>
      <c r="H62" s="266"/>
      <c r="I62" s="266"/>
      <c r="J62" s="266"/>
      <c r="K62" s="266"/>
      <c r="L62" s="266"/>
      <c r="M62" s="266"/>
      <c r="N62" s="266"/>
      <c r="O62" s="266"/>
      <c r="P62" s="266"/>
      <c r="Q62" s="266"/>
      <c r="R62" s="267" t="str">
        <f t="shared" si="17"/>
        <v/>
      </c>
      <c r="S62" s="266"/>
      <c r="T62" s="266"/>
      <c r="U62" s="266"/>
      <c r="V62" s="266"/>
      <c r="W62" s="266"/>
      <c r="X62" s="266"/>
      <c r="Y62" s="266"/>
      <c r="Z62" s="266"/>
      <c r="AA62" s="266"/>
      <c r="AB62" s="267" t="str">
        <f t="shared" si="18"/>
        <v/>
      </c>
      <c r="AC62" s="266"/>
      <c r="AD62" s="266"/>
      <c r="AE62" s="266"/>
      <c r="AF62" s="266"/>
      <c r="AG62" s="266"/>
      <c r="AH62" s="266"/>
      <c r="AI62" s="266"/>
      <c r="AJ62" s="266"/>
      <c r="AK62" s="266"/>
      <c r="AL62" s="266"/>
      <c r="AM62" s="267" t="str">
        <f t="shared" si="19"/>
        <v>x</v>
      </c>
      <c r="AN62" s="266"/>
      <c r="AO62" s="266"/>
      <c r="AP62" s="266"/>
      <c r="AQ62" s="266"/>
      <c r="AR62" s="266"/>
      <c r="AS62" s="266" t="s">
        <v>454</v>
      </c>
      <c r="AT62" s="266" t="s">
        <v>454</v>
      </c>
      <c r="AU62" s="267" t="str">
        <f t="shared" si="20"/>
        <v/>
      </c>
      <c r="AV62" s="266"/>
      <c r="AW62" s="266"/>
      <c r="AX62" s="266"/>
      <c r="AY62" s="266"/>
      <c r="AZ62" s="266"/>
      <c r="BA62" s="266"/>
      <c r="BB62" s="267" t="str">
        <f t="shared" si="21"/>
        <v>x</v>
      </c>
      <c r="BC62" s="266"/>
      <c r="BD62" s="266"/>
      <c r="BE62" s="266" t="s">
        <v>454</v>
      </c>
      <c r="BF62" s="266"/>
      <c r="BG62" s="266"/>
      <c r="BH62" s="266"/>
      <c r="BI62" s="266"/>
      <c r="BJ62" s="266"/>
      <c r="BK62" s="266"/>
      <c r="BL62" s="266"/>
      <c r="BM62" s="266"/>
      <c r="BN62" s="267" t="str">
        <f t="shared" si="22"/>
        <v/>
      </c>
      <c r="BO62" s="266"/>
      <c r="BP62" s="266"/>
      <c r="BQ62" s="266"/>
      <c r="BR62" s="266"/>
      <c r="BS62" s="266"/>
      <c r="BT62" s="266"/>
      <c r="BU62" s="266"/>
      <c r="BV62" s="267" t="str">
        <f t="shared" si="23"/>
        <v/>
      </c>
      <c r="BW62" s="266"/>
      <c r="BX62" s="266"/>
      <c r="BY62" s="266"/>
      <c r="BZ62" s="266"/>
      <c r="CA62" s="266"/>
      <c r="CB62" s="266"/>
      <c r="CC62" s="266"/>
      <c r="CD62" s="266"/>
      <c r="CE62" s="266"/>
      <c r="CF62" s="267" t="str">
        <f t="shared" si="24"/>
        <v>x</v>
      </c>
      <c r="CG62" s="266"/>
      <c r="CH62" s="266"/>
      <c r="CI62" s="266"/>
      <c r="CJ62" s="266" t="s">
        <v>454</v>
      </c>
      <c r="CK62" s="266"/>
      <c r="CL62" s="266"/>
      <c r="CM62" s="266"/>
      <c r="CN62" s="266"/>
      <c r="CO62" s="266"/>
      <c r="CP62" s="267" t="str">
        <f t="shared" si="25"/>
        <v/>
      </c>
      <c r="CQ62" s="266"/>
      <c r="CR62" s="266"/>
      <c r="CS62" s="266"/>
      <c r="CT62" s="266"/>
      <c r="CU62" s="266"/>
      <c r="CV62" s="266"/>
      <c r="CW62" s="266"/>
      <c r="CX62" s="266"/>
      <c r="CY62" s="266"/>
      <c r="CZ62" s="266"/>
      <c r="DA62" s="266"/>
      <c r="DB62" s="266"/>
      <c r="DC62" s="266"/>
      <c r="DD62" s="267" t="str">
        <f t="shared" si="26"/>
        <v>x</v>
      </c>
      <c r="DE62" s="266" t="s">
        <v>453</v>
      </c>
      <c r="DF62" s="266"/>
      <c r="DG62" s="266"/>
      <c r="DH62" s="266" t="s">
        <v>454</v>
      </c>
      <c r="DI62" s="266"/>
      <c r="DJ62" s="266"/>
      <c r="DK62" s="266"/>
      <c r="DL62" s="266"/>
      <c r="DM62" s="266"/>
      <c r="DN62" s="267" t="str">
        <f t="shared" si="27"/>
        <v/>
      </c>
      <c r="DO62" s="266"/>
      <c r="DP62" s="266"/>
      <c r="DQ62" s="266"/>
      <c r="DR62" s="266"/>
      <c r="DS62" s="266"/>
      <c r="DT62" s="266"/>
      <c r="DU62" s="266"/>
      <c r="DV62" s="266"/>
      <c r="DW62" s="266"/>
      <c r="DX62" s="267" t="str">
        <f t="shared" si="28"/>
        <v/>
      </c>
      <c r="DY62" s="266"/>
      <c r="DZ62" s="266"/>
      <c r="EA62" s="266"/>
      <c r="EB62" s="266"/>
      <c r="EC62" s="266"/>
      <c r="ED62" s="266"/>
      <c r="EE62" s="266"/>
      <c r="EF62" s="267" t="str">
        <f t="shared" si="29"/>
        <v/>
      </c>
      <c r="EG62" s="266"/>
      <c r="EH62" s="266"/>
      <c r="EI62" s="266"/>
      <c r="EJ62" s="266"/>
      <c r="EK62" s="266"/>
      <c r="EL62" s="266"/>
      <c r="EM62" s="33" t="s">
        <v>658</v>
      </c>
      <c r="EN62" s="33" t="s">
        <v>298</v>
      </c>
      <c r="EO62" s="33" t="s">
        <v>594</v>
      </c>
      <c r="EQ62" s="3">
        <f t="shared" si="14"/>
        <v>1</v>
      </c>
      <c r="ER62" s="3">
        <f t="shared" si="30"/>
        <v>5</v>
      </c>
    </row>
    <row r="63" spans="1:148" s="1" customFormat="1" ht="30">
      <c r="A63" s="266">
        <v>1</v>
      </c>
      <c r="B63" s="33" t="s">
        <v>617</v>
      </c>
      <c r="C63" s="33" t="s">
        <v>424</v>
      </c>
      <c r="D63" s="266"/>
      <c r="E63" s="267" t="str">
        <f t="shared" si="16"/>
        <v/>
      </c>
      <c r="F63" s="266"/>
      <c r="G63" s="266"/>
      <c r="H63" s="266"/>
      <c r="I63" s="266"/>
      <c r="J63" s="266"/>
      <c r="K63" s="266"/>
      <c r="L63" s="266"/>
      <c r="M63" s="266"/>
      <c r="N63" s="266"/>
      <c r="O63" s="266"/>
      <c r="P63" s="266"/>
      <c r="Q63" s="266"/>
      <c r="R63" s="267" t="str">
        <f t="shared" si="17"/>
        <v/>
      </c>
      <c r="S63" s="266"/>
      <c r="T63" s="266"/>
      <c r="U63" s="266"/>
      <c r="V63" s="266"/>
      <c r="W63" s="266"/>
      <c r="X63" s="266"/>
      <c r="Y63" s="266"/>
      <c r="Z63" s="266"/>
      <c r="AA63" s="266"/>
      <c r="AB63" s="267" t="str">
        <f t="shared" si="18"/>
        <v/>
      </c>
      <c r="AC63" s="266"/>
      <c r="AD63" s="266"/>
      <c r="AE63" s="266"/>
      <c r="AF63" s="266"/>
      <c r="AG63" s="266"/>
      <c r="AH63" s="266"/>
      <c r="AI63" s="266"/>
      <c r="AJ63" s="266"/>
      <c r="AK63" s="266"/>
      <c r="AL63" s="266"/>
      <c r="AM63" s="267" t="str">
        <f t="shared" si="19"/>
        <v/>
      </c>
      <c r="AN63" s="266"/>
      <c r="AO63" s="266"/>
      <c r="AP63" s="266"/>
      <c r="AQ63" s="266"/>
      <c r="AR63" s="266"/>
      <c r="AS63" s="266"/>
      <c r="AT63" s="266"/>
      <c r="AU63" s="267" t="str">
        <f t="shared" si="20"/>
        <v/>
      </c>
      <c r="AV63" s="266"/>
      <c r="AW63" s="266"/>
      <c r="AX63" s="266"/>
      <c r="AY63" s="266"/>
      <c r="AZ63" s="266"/>
      <c r="BA63" s="266"/>
      <c r="BB63" s="267" t="str">
        <f t="shared" si="21"/>
        <v>x</v>
      </c>
      <c r="BC63" s="266"/>
      <c r="BD63" s="266"/>
      <c r="BE63" s="266" t="s">
        <v>454</v>
      </c>
      <c r="BF63" s="266"/>
      <c r="BG63" s="266"/>
      <c r="BH63" s="266"/>
      <c r="BI63" s="266"/>
      <c r="BJ63" s="266"/>
      <c r="BK63" s="266"/>
      <c r="BL63" s="266"/>
      <c r="BM63" s="266"/>
      <c r="BN63" s="267" t="str">
        <f t="shared" si="22"/>
        <v/>
      </c>
      <c r="BO63" s="266"/>
      <c r="BP63" s="266"/>
      <c r="BQ63" s="266"/>
      <c r="BR63" s="266"/>
      <c r="BS63" s="266"/>
      <c r="BT63" s="266"/>
      <c r="BU63" s="266"/>
      <c r="BV63" s="267" t="str">
        <f t="shared" si="23"/>
        <v/>
      </c>
      <c r="BW63" s="266"/>
      <c r="BX63" s="266"/>
      <c r="BY63" s="266"/>
      <c r="BZ63" s="266"/>
      <c r="CA63" s="266"/>
      <c r="CB63" s="266"/>
      <c r="CC63" s="266"/>
      <c r="CD63" s="266"/>
      <c r="CE63" s="266"/>
      <c r="CF63" s="267" t="str">
        <f t="shared" si="24"/>
        <v>x</v>
      </c>
      <c r="CG63" s="266"/>
      <c r="CH63" s="266"/>
      <c r="CI63" s="266"/>
      <c r="CJ63" s="266" t="s">
        <v>454</v>
      </c>
      <c r="CK63" s="266"/>
      <c r="CL63" s="266"/>
      <c r="CM63" s="266"/>
      <c r="CN63" s="266"/>
      <c r="CO63" s="266"/>
      <c r="CP63" s="267" t="str">
        <f t="shared" si="25"/>
        <v/>
      </c>
      <c r="CQ63" s="266"/>
      <c r="CR63" s="266"/>
      <c r="CS63" s="266"/>
      <c r="CT63" s="266"/>
      <c r="CU63" s="266"/>
      <c r="CV63" s="266"/>
      <c r="CW63" s="266"/>
      <c r="CX63" s="266"/>
      <c r="CY63" s="266"/>
      <c r="CZ63" s="266"/>
      <c r="DA63" s="266"/>
      <c r="DB63" s="266"/>
      <c r="DC63" s="266"/>
      <c r="DD63" s="267" t="str">
        <f t="shared" si="26"/>
        <v>x</v>
      </c>
      <c r="DE63" s="266" t="s">
        <v>453</v>
      </c>
      <c r="DF63" s="266"/>
      <c r="DG63" s="266"/>
      <c r="DH63" s="266" t="s">
        <v>454</v>
      </c>
      <c r="DI63" s="266"/>
      <c r="DJ63" s="266"/>
      <c r="DK63" s="266"/>
      <c r="DL63" s="266"/>
      <c r="DM63" s="266"/>
      <c r="DN63" s="267" t="str">
        <f t="shared" si="27"/>
        <v/>
      </c>
      <c r="DO63" s="266"/>
      <c r="DP63" s="266"/>
      <c r="DQ63" s="266"/>
      <c r="DR63" s="266"/>
      <c r="DS63" s="266"/>
      <c r="DT63" s="266"/>
      <c r="DU63" s="266"/>
      <c r="DV63" s="266"/>
      <c r="DW63" s="266"/>
      <c r="DX63" s="267" t="str">
        <f t="shared" si="28"/>
        <v/>
      </c>
      <c r="DY63" s="266"/>
      <c r="DZ63" s="266"/>
      <c r="EA63" s="266"/>
      <c r="EB63" s="266"/>
      <c r="EC63" s="266"/>
      <c r="ED63" s="266"/>
      <c r="EE63" s="266"/>
      <c r="EF63" s="267" t="str">
        <f t="shared" si="29"/>
        <v/>
      </c>
      <c r="EG63" s="266"/>
      <c r="EH63" s="266"/>
      <c r="EI63" s="266"/>
      <c r="EJ63" s="266"/>
      <c r="EK63" s="266"/>
      <c r="EL63" s="266"/>
      <c r="EM63" s="33" t="s">
        <v>658</v>
      </c>
      <c r="EN63" s="33" t="s">
        <v>298</v>
      </c>
      <c r="EO63" s="33" t="s">
        <v>594</v>
      </c>
      <c r="EQ63" s="3">
        <f t="shared" si="14"/>
        <v>1</v>
      </c>
      <c r="ER63" s="3">
        <f t="shared" si="30"/>
        <v>3</v>
      </c>
    </row>
    <row r="64" spans="1:148" s="1" customFormat="1" ht="30">
      <c r="A64" s="266">
        <v>1</v>
      </c>
      <c r="B64" s="33" t="s">
        <v>432</v>
      </c>
      <c r="C64" s="33" t="s">
        <v>425</v>
      </c>
      <c r="D64" s="266"/>
      <c r="E64" s="267" t="str">
        <f t="shared" si="16"/>
        <v/>
      </c>
      <c r="F64" s="266"/>
      <c r="G64" s="266"/>
      <c r="H64" s="266"/>
      <c r="I64" s="266"/>
      <c r="J64" s="266"/>
      <c r="K64" s="266"/>
      <c r="L64" s="266"/>
      <c r="M64" s="266"/>
      <c r="N64" s="266"/>
      <c r="O64" s="266"/>
      <c r="P64" s="266"/>
      <c r="Q64" s="266"/>
      <c r="R64" s="267" t="str">
        <f t="shared" si="17"/>
        <v/>
      </c>
      <c r="S64" s="266"/>
      <c r="T64" s="266"/>
      <c r="U64" s="266"/>
      <c r="V64" s="266"/>
      <c r="W64" s="266"/>
      <c r="X64" s="266"/>
      <c r="Y64" s="266"/>
      <c r="Z64" s="266"/>
      <c r="AA64" s="266"/>
      <c r="AB64" s="267" t="str">
        <f t="shared" si="18"/>
        <v/>
      </c>
      <c r="AC64" s="266"/>
      <c r="AD64" s="266"/>
      <c r="AE64" s="266"/>
      <c r="AF64" s="266"/>
      <c r="AG64" s="266"/>
      <c r="AH64" s="266"/>
      <c r="AI64" s="266"/>
      <c r="AJ64" s="266"/>
      <c r="AK64" s="266"/>
      <c r="AL64" s="266"/>
      <c r="AM64" s="267" t="str">
        <f t="shared" si="19"/>
        <v/>
      </c>
      <c r="AN64" s="266"/>
      <c r="AO64" s="266"/>
      <c r="AP64" s="266"/>
      <c r="AQ64" s="266"/>
      <c r="AR64" s="266"/>
      <c r="AS64" s="266"/>
      <c r="AT64" s="266"/>
      <c r="AU64" s="267" t="str">
        <f t="shared" si="20"/>
        <v/>
      </c>
      <c r="AV64" s="266"/>
      <c r="AW64" s="266"/>
      <c r="AX64" s="266"/>
      <c r="AY64" s="266"/>
      <c r="AZ64" s="266"/>
      <c r="BA64" s="266"/>
      <c r="BB64" s="267" t="str">
        <f t="shared" si="21"/>
        <v/>
      </c>
      <c r="BC64" s="266"/>
      <c r="BD64" s="266"/>
      <c r="BE64" s="266"/>
      <c r="BF64" s="266"/>
      <c r="BG64" s="266"/>
      <c r="BH64" s="266"/>
      <c r="BI64" s="266"/>
      <c r="BJ64" s="266"/>
      <c r="BK64" s="266"/>
      <c r="BL64" s="266"/>
      <c r="BM64" s="266"/>
      <c r="BN64" s="267" t="str">
        <f t="shared" si="22"/>
        <v/>
      </c>
      <c r="BO64" s="266"/>
      <c r="BP64" s="266"/>
      <c r="BQ64" s="266"/>
      <c r="BR64" s="266"/>
      <c r="BS64" s="266"/>
      <c r="BT64" s="266"/>
      <c r="BU64" s="266"/>
      <c r="BV64" s="267" t="str">
        <f t="shared" si="23"/>
        <v/>
      </c>
      <c r="BW64" s="266"/>
      <c r="BX64" s="266"/>
      <c r="BY64" s="266"/>
      <c r="BZ64" s="266"/>
      <c r="CA64" s="266"/>
      <c r="CB64" s="266"/>
      <c r="CC64" s="266"/>
      <c r="CD64" s="266"/>
      <c r="CE64" s="266"/>
      <c r="CF64" s="267" t="str">
        <f t="shared" si="24"/>
        <v>x</v>
      </c>
      <c r="CG64" s="266"/>
      <c r="CH64" s="266"/>
      <c r="CI64" s="266" t="s">
        <v>454</v>
      </c>
      <c r="CJ64" s="266" t="s">
        <v>453</v>
      </c>
      <c r="CK64" s="266"/>
      <c r="CL64" s="266"/>
      <c r="CM64" s="266"/>
      <c r="CN64" s="266"/>
      <c r="CO64" s="266"/>
      <c r="CP64" s="267" t="str">
        <f t="shared" si="25"/>
        <v/>
      </c>
      <c r="CQ64" s="266"/>
      <c r="CR64" s="266"/>
      <c r="CS64" s="266"/>
      <c r="CT64" s="266"/>
      <c r="CU64" s="266"/>
      <c r="CV64" s="266"/>
      <c r="CW64" s="266"/>
      <c r="CX64" s="266"/>
      <c r="CY64" s="266"/>
      <c r="CZ64" s="266"/>
      <c r="DA64" s="266"/>
      <c r="DB64" s="266"/>
      <c r="DC64" s="266"/>
      <c r="DD64" s="267" t="str">
        <f t="shared" si="26"/>
        <v/>
      </c>
      <c r="DE64" s="266"/>
      <c r="DF64" s="266"/>
      <c r="DG64" s="266"/>
      <c r="DH64" s="266"/>
      <c r="DI64" s="266"/>
      <c r="DJ64" s="266"/>
      <c r="DK64" s="266"/>
      <c r="DL64" s="266"/>
      <c r="DM64" s="266"/>
      <c r="DN64" s="267" t="str">
        <f t="shared" si="27"/>
        <v/>
      </c>
      <c r="DO64" s="266"/>
      <c r="DP64" s="266"/>
      <c r="DQ64" s="266"/>
      <c r="DR64" s="266"/>
      <c r="DS64" s="266"/>
      <c r="DT64" s="266"/>
      <c r="DU64" s="266"/>
      <c r="DV64" s="266"/>
      <c r="DW64" s="266"/>
      <c r="DX64" s="267" t="str">
        <f t="shared" si="28"/>
        <v/>
      </c>
      <c r="DY64" s="266"/>
      <c r="DZ64" s="266"/>
      <c r="EA64" s="266"/>
      <c r="EB64" s="266"/>
      <c r="EC64" s="266"/>
      <c r="ED64" s="266"/>
      <c r="EE64" s="266"/>
      <c r="EF64" s="267" t="str">
        <f t="shared" si="29"/>
        <v/>
      </c>
      <c r="EG64" s="266"/>
      <c r="EH64" s="266"/>
      <c r="EI64" s="266"/>
      <c r="EJ64" s="266"/>
      <c r="EK64" s="266"/>
      <c r="EL64" s="266"/>
      <c r="EM64" s="33" t="s">
        <v>662</v>
      </c>
      <c r="EN64" s="33" t="s">
        <v>508</v>
      </c>
      <c r="EO64" s="33" t="s">
        <v>594</v>
      </c>
      <c r="EQ64" s="3">
        <f t="shared" si="14"/>
        <v>1</v>
      </c>
      <c r="ER64" s="3">
        <f t="shared" si="30"/>
        <v>1</v>
      </c>
    </row>
    <row r="65" spans="1:148" s="1" customFormat="1" ht="30">
      <c r="A65" s="266">
        <v>1</v>
      </c>
      <c r="B65" s="33" t="s">
        <v>495</v>
      </c>
      <c r="C65" s="33" t="s">
        <v>425</v>
      </c>
      <c r="D65" s="266"/>
      <c r="E65" s="267" t="str">
        <f t="shared" si="16"/>
        <v/>
      </c>
      <c r="F65" s="266"/>
      <c r="G65" s="266"/>
      <c r="H65" s="266"/>
      <c r="I65" s="266"/>
      <c r="J65" s="266"/>
      <c r="K65" s="266"/>
      <c r="L65" s="266"/>
      <c r="M65" s="266"/>
      <c r="N65" s="266"/>
      <c r="O65" s="266"/>
      <c r="P65" s="266"/>
      <c r="Q65" s="266"/>
      <c r="R65" s="267" t="str">
        <f t="shared" si="17"/>
        <v/>
      </c>
      <c r="S65" s="266"/>
      <c r="T65" s="266"/>
      <c r="U65" s="266"/>
      <c r="V65" s="266"/>
      <c r="W65" s="266"/>
      <c r="X65" s="266"/>
      <c r="Y65" s="266"/>
      <c r="Z65" s="266"/>
      <c r="AA65" s="266"/>
      <c r="AB65" s="267" t="str">
        <f t="shared" si="18"/>
        <v>x</v>
      </c>
      <c r="AC65" s="266"/>
      <c r="AD65" s="266"/>
      <c r="AE65" s="266"/>
      <c r="AF65" s="266"/>
      <c r="AG65" s="266"/>
      <c r="AH65" s="266" t="s">
        <v>454</v>
      </c>
      <c r="AI65" s="266"/>
      <c r="AJ65" s="266"/>
      <c r="AK65" s="266"/>
      <c r="AL65" s="266"/>
      <c r="AM65" s="267" t="str">
        <f t="shared" si="19"/>
        <v/>
      </c>
      <c r="AN65" s="266"/>
      <c r="AO65" s="266"/>
      <c r="AP65" s="266"/>
      <c r="AQ65" s="266"/>
      <c r="AR65" s="266"/>
      <c r="AS65" s="266"/>
      <c r="AT65" s="266"/>
      <c r="AU65" s="267" t="str">
        <f t="shared" si="20"/>
        <v/>
      </c>
      <c r="AV65" s="266"/>
      <c r="AW65" s="266"/>
      <c r="AX65" s="266"/>
      <c r="AY65" s="266"/>
      <c r="AZ65" s="266"/>
      <c r="BA65" s="266"/>
      <c r="BB65" s="267" t="str">
        <f t="shared" si="21"/>
        <v/>
      </c>
      <c r="BC65" s="266"/>
      <c r="BD65" s="266"/>
      <c r="BE65" s="266"/>
      <c r="BF65" s="266"/>
      <c r="BG65" s="266"/>
      <c r="BH65" s="266"/>
      <c r="BI65" s="266"/>
      <c r="BJ65" s="266"/>
      <c r="BK65" s="266"/>
      <c r="BL65" s="266"/>
      <c r="BM65" s="266"/>
      <c r="BN65" s="267" t="str">
        <f t="shared" si="22"/>
        <v>x</v>
      </c>
      <c r="BO65" s="266"/>
      <c r="BP65" s="266" t="s">
        <v>453</v>
      </c>
      <c r="BQ65" s="266"/>
      <c r="BR65" s="266"/>
      <c r="BS65" s="266"/>
      <c r="BT65" s="266"/>
      <c r="BU65" s="266"/>
      <c r="BV65" s="267" t="str">
        <f t="shared" si="23"/>
        <v/>
      </c>
      <c r="BW65" s="266"/>
      <c r="BX65" s="266"/>
      <c r="BY65" s="266"/>
      <c r="BZ65" s="266"/>
      <c r="CA65" s="266"/>
      <c r="CB65" s="266"/>
      <c r="CC65" s="266"/>
      <c r="CD65" s="266"/>
      <c r="CE65" s="266"/>
      <c r="CF65" s="267" t="str">
        <f t="shared" si="24"/>
        <v/>
      </c>
      <c r="CG65" s="266"/>
      <c r="CH65" s="266"/>
      <c r="CI65" s="266"/>
      <c r="CJ65" s="266"/>
      <c r="CK65" s="266"/>
      <c r="CL65" s="266"/>
      <c r="CM65" s="266"/>
      <c r="CN65" s="266"/>
      <c r="CO65" s="266"/>
      <c r="CP65" s="267" t="str">
        <f t="shared" si="25"/>
        <v/>
      </c>
      <c r="CQ65" s="266"/>
      <c r="CR65" s="266"/>
      <c r="CS65" s="266"/>
      <c r="CT65" s="266"/>
      <c r="CU65" s="266"/>
      <c r="CV65" s="266"/>
      <c r="CW65" s="266"/>
      <c r="CX65" s="266"/>
      <c r="CY65" s="266"/>
      <c r="CZ65" s="266"/>
      <c r="DA65" s="266"/>
      <c r="DB65" s="266"/>
      <c r="DC65" s="266"/>
      <c r="DD65" s="267" t="str">
        <f t="shared" si="26"/>
        <v/>
      </c>
      <c r="DE65" s="266"/>
      <c r="DF65" s="266"/>
      <c r="DG65" s="266"/>
      <c r="DH65" s="266"/>
      <c r="DI65" s="266"/>
      <c r="DJ65" s="266"/>
      <c r="DK65" s="266"/>
      <c r="DL65" s="266"/>
      <c r="DM65" s="266"/>
      <c r="DN65" s="267" t="str">
        <f t="shared" si="27"/>
        <v>x</v>
      </c>
      <c r="DO65" s="266"/>
      <c r="DP65" s="266"/>
      <c r="DQ65" s="266"/>
      <c r="DR65" s="266" t="s">
        <v>454</v>
      </c>
      <c r="DS65" s="266" t="s">
        <v>454</v>
      </c>
      <c r="DT65" s="266"/>
      <c r="DU65" s="266"/>
      <c r="DV65" s="266"/>
      <c r="DW65" s="266"/>
      <c r="DX65" s="267" t="str">
        <f t="shared" si="28"/>
        <v/>
      </c>
      <c r="DY65" s="266"/>
      <c r="DZ65" s="266"/>
      <c r="EA65" s="266"/>
      <c r="EB65" s="266"/>
      <c r="EC65" s="266"/>
      <c r="ED65" s="266"/>
      <c r="EE65" s="266"/>
      <c r="EF65" s="267" t="str">
        <f t="shared" si="29"/>
        <v/>
      </c>
      <c r="EG65" s="266"/>
      <c r="EH65" s="266"/>
      <c r="EI65" s="266"/>
      <c r="EJ65" s="266"/>
      <c r="EK65" s="266"/>
      <c r="EL65" s="266"/>
      <c r="EM65" s="33" t="s">
        <v>618</v>
      </c>
      <c r="EN65" s="33" t="s">
        <v>507</v>
      </c>
      <c r="EO65" s="33" t="s">
        <v>589</v>
      </c>
      <c r="EQ65" s="3">
        <f t="shared" si="14"/>
        <v>1</v>
      </c>
      <c r="ER65" s="3">
        <f t="shared" si="30"/>
        <v>3</v>
      </c>
    </row>
    <row r="66" spans="1:148" s="1" customFormat="1" ht="30">
      <c r="A66" s="266">
        <v>1</v>
      </c>
      <c r="B66" s="33" t="s">
        <v>563</v>
      </c>
      <c r="C66" s="33" t="s">
        <v>425</v>
      </c>
      <c r="D66" s="266"/>
      <c r="E66" s="267" t="str">
        <f t="shared" ref="E66:E73" si="31">IF(COUNTA(F66:Q66)&gt;0,"x","")</f>
        <v/>
      </c>
      <c r="F66" s="266"/>
      <c r="G66" s="266"/>
      <c r="H66" s="266"/>
      <c r="I66" s="266"/>
      <c r="J66" s="266"/>
      <c r="K66" s="266"/>
      <c r="L66" s="266"/>
      <c r="M66" s="266"/>
      <c r="N66" s="266"/>
      <c r="O66" s="266"/>
      <c r="P66" s="266"/>
      <c r="Q66" s="266"/>
      <c r="R66" s="267" t="str">
        <f t="shared" ref="R66:R73" si="32">IF(COUNTA(S66:AA66)&gt;0,"x","")</f>
        <v/>
      </c>
      <c r="S66" s="266"/>
      <c r="T66" s="266"/>
      <c r="U66" s="266"/>
      <c r="V66" s="266"/>
      <c r="W66" s="266"/>
      <c r="X66" s="266"/>
      <c r="Y66" s="266"/>
      <c r="Z66" s="266"/>
      <c r="AA66" s="266"/>
      <c r="AB66" s="267" t="str">
        <f t="shared" ref="AB66:AB73" si="33">IF(COUNTA(AC66:AL66)&gt;0,"x","")</f>
        <v>x</v>
      </c>
      <c r="AC66" s="266"/>
      <c r="AD66" s="266"/>
      <c r="AE66" s="266"/>
      <c r="AF66" s="266"/>
      <c r="AG66" s="266"/>
      <c r="AH66" s="266" t="s">
        <v>454</v>
      </c>
      <c r="AI66" s="266"/>
      <c r="AJ66" s="266"/>
      <c r="AK66" s="266"/>
      <c r="AL66" s="266"/>
      <c r="AM66" s="267" t="str">
        <f t="shared" ref="AM66:AM73" si="34">IF(COUNTA(AN66:AT66)&gt;0,"x","")</f>
        <v/>
      </c>
      <c r="AN66" s="266"/>
      <c r="AO66" s="266"/>
      <c r="AP66" s="266"/>
      <c r="AQ66" s="266"/>
      <c r="AR66" s="266"/>
      <c r="AS66" s="266"/>
      <c r="AT66" s="266"/>
      <c r="AU66" s="267" t="str">
        <f t="shared" ref="AU66:AU73" si="35">IF(COUNTA(AV66:BA66)&gt;0,"x","")</f>
        <v/>
      </c>
      <c r="AV66" s="266"/>
      <c r="AW66" s="266"/>
      <c r="AX66" s="266"/>
      <c r="AY66" s="266"/>
      <c r="AZ66" s="266"/>
      <c r="BA66" s="266"/>
      <c r="BB66" s="267" t="str">
        <f t="shared" ref="BB66:BB73" si="36">IF(COUNTA(BC66:BM66)&gt;0,"x","")</f>
        <v/>
      </c>
      <c r="BC66" s="266"/>
      <c r="BD66" s="266"/>
      <c r="BE66" s="266"/>
      <c r="BF66" s="266"/>
      <c r="BG66" s="266"/>
      <c r="BH66" s="266"/>
      <c r="BI66" s="266"/>
      <c r="BJ66" s="266"/>
      <c r="BK66" s="266"/>
      <c r="BL66" s="266"/>
      <c r="BM66" s="266"/>
      <c r="BN66" s="267" t="str">
        <f t="shared" ref="BN66:BN73" si="37">IF(COUNTA(BO66:BU66)&gt;0,"x","")</f>
        <v>x</v>
      </c>
      <c r="BO66" s="266"/>
      <c r="BP66" s="266" t="s">
        <v>453</v>
      </c>
      <c r="BQ66" s="266"/>
      <c r="BR66" s="266"/>
      <c r="BS66" s="266"/>
      <c r="BT66" s="266"/>
      <c r="BU66" s="266"/>
      <c r="BV66" s="267" t="str">
        <f t="shared" ref="BV66:BV73" si="38">IF(COUNTA(BW66:CE66)&gt;0,"x","")</f>
        <v/>
      </c>
      <c r="BW66" s="266"/>
      <c r="BX66" s="266"/>
      <c r="BY66" s="266"/>
      <c r="BZ66" s="266"/>
      <c r="CA66" s="266"/>
      <c r="CB66" s="266"/>
      <c r="CC66" s="266"/>
      <c r="CD66" s="266"/>
      <c r="CE66" s="266"/>
      <c r="CF66" s="267" t="str">
        <f t="shared" ref="CF66:CF73" si="39">IF(COUNTA(CG66:CO66)&gt;0,"x","")</f>
        <v/>
      </c>
      <c r="CG66" s="266"/>
      <c r="CH66" s="266"/>
      <c r="CI66" s="266"/>
      <c r="CJ66" s="266"/>
      <c r="CK66" s="266"/>
      <c r="CL66" s="266"/>
      <c r="CM66" s="266"/>
      <c r="CN66" s="266"/>
      <c r="CO66" s="266"/>
      <c r="CP66" s="267" t="str">
        <f t="shared" ref="CP66:CP73" si="40">IF(COUNTA(CQ66:DC66)&gt;0,"x","")</f>
        <v/>
      </c>
      <c r="CQ66" s="266"/>
      <c r="CR66" s="266"/>
      <c r="CS66" s="266"/>
      <c r="CT66" s="266"/>
      <c r="CU66" s="266"/>
      <c r="CV66" s="266"/>
      <c r="CW66" s="266"/>
      <c r="CX66" s="266"/>
      <c r="CY66" s="266"/>
      <c r="CZ66" s="266"/>
      <c r="DA66" s="266"/>
      <c r="DB66" s="266"/>
      <c r="DC66" s="266"/>
      <c r="DD66" s="267" t="str">
        <f t="shared" ref="DD66:DD73" si="41">IF(COUNTA(DE66:DM66)&gt;0,"x","")</f>
        <v/>
      </c>
      <c r="DE66" s="266"/>
      <c r="DF66" s="266"/>
      <c r="DG66" s="266"/>
      <c r="DH66" s="266"/>
      <c r="DI66" s="266"/>
      <c r="DJ66" s="266"/>
      <c r="DK66" s="266"/>
      <c r="DL66" s="266"/>
      <c r="DM66" s="266"/>
      <c r="DN66" s="267" t="str">
        <f t="shared" ref="DN66:DN73" si="42">IF(COUNTA(DO66:DW66)&gt;0,"x","")</f>
        <v>x</v>
      </c>
      <c r="DO66" s="266"/>
      <c r="DP66" s="266"/>
      <c r="DQ66" s="266"/>
      <c r="DR66" s="266" t="s">
        <v>454</v>
      </c>
      <c r="DS66" s="266" t="s">
        <v>454</v>
      </c>
      <c r="DT66" s="266"/>
      <c r="DU66" s="266"/>
      <c r="DV66" s="266"/>
      <c r="DW66" s="266"/>
      <c r="DX66" s="267" t="str">
        <f t="shared" ref="DX66:DX73" si="43">IF(COUNTA(DY66:EE66)&gt;0,"x","")</f>
        <v/>
      </c>
      <c r="DY66" s="266"/>
      <c r="DZ66" s="266"/>
      <c r="EA66" s="266"/>
      <c r="EB66" s="266"/>
      <c r="EC66" s="266"/>
      <c r="ED66" s="266"/>
      <c r="EE66" s="266"/>
      <c r="EF66" s="267" t="str">
        <f t="shared" ref="EF66:EF73" si="44">IF(COUNTA(EG66:EL66)&gt;0,"x","")</f>
        <v/>
      </c>
      <c r="EG66" s="266"/>
      <c r="EH66" s="266"/>
      <c r="EI66" s="266"/>
      <c r="EJ66" s="266"/>
      <c r="EK66" s="266"/>
      <c r="EL66" s="266"/>
      <c r="EM66" s="33" t="s">
        <v>618</v>
      </c>
      <c r="EN66" s="33" t="s">
        <v>507</v>
      </c>
      <c r="EO66" s="33" t="s">
        <v>590</v>
      </c>
      <c r="EQ66" s="3">
        <f t="shared" ref="EQ66:EQ129" si="45">COUNTIF(D66:EL66,"p")</f>
        <v>1</v>
      </c>
      <c r="ER66" s="3">
        <f t="shared" ref="ER66:ER98" si="46">COUNTIF(D66:EL66,"s")</f>
        <v>3</v>
      </c>
    </row>
    <row r="67" spans="1:148" s="1" customFormat="1" ht="30">
      <c r="A67" s="266">
        <v>1</v>
      </c>
      <c r="B67" s="33" t="s">
        <v>490</v>
      </c>
      <c r="C67" s="33" t="s">
        <v>425</v>
      </c>
      <c r="D67" s="266"/>
      <c r="E67" s="267" t="str">
        <f t="shared" si="31"/>
        <v/>
      </c>
      <c r="F67" s="266"/>
      <c r="G67" s="266"/>
      <c r="H67" s="266"/>
      <c r="I67" s="266"/>
      <c r="J67" s="266"/>
      <c r="K67" s="266"/>
      <c r="L67" s="266"/>
      <c r="M67" s="266"/>
      <c r="N67" s="266"/>
      <c r="O67" s="266"/>
      <c r="P67" s="266"/>
      <c r="Q67" s="266"/>
      <c r="R67" s="267" t="str">
        <f t="shared" si="32"/>
        <v/>
      </c>
      <c r="S67" s="266"/>
      <c r="T67" s="266"/>
      <c r="U67" s="266"/>
      <c r="V67" s="266"/>
      <c r="W67" s="266"/>
      <c r="X67" s="266"/>
      <c r="Y67" s="266"/>
      <c r="Z67" s="266"/>
      <c r="AA67" s="266"/>
      <c r="AB67" s="267" t="str">
        <f t="shared" si="33"/>
        <v>x</v>
      </c>
      <c r="AC67" s="266"/>
      <c r="AD67" s="266"/>
      <c r="AE67" s="266"/>
      <c r="AF67" s="266"/>
      <c r="AG67" s="266"/>
      <c r="AH67" s="266" t="s">
        <v>454</v>
      </c>
      <c r="AI67" s="266"/>
      <c r="AJ67" s="266"/>
      <c r="AK67" s="266"/>
      <c r="AL67" s="266"/>
      <c r="AM67" s="267" t="str">
        <f t="shared" si="34"/>
        <v/>
      </c>
      <c r="AN67" s="266"/>
      <c r="AO67" s="266"/>
      <c r="AP67" s="266"/>
      <c r="AQ67" s="266"/>
      <c r="AR67" s="266"/>
      <c r="AS67" s="266"/>
      <c r="AT67" s="266"/>
      <c r="AU67" s="267" t="str">
        <f t="shared" si="35"/>
        <v/>
      </c>
      <c r="AV67" s="266"/>
      <c r="AW67" s="266"/>
      <c r="AX67" s="266"/>
      <c r="AY67" s="266"/>
      <c r="AZ67" s="266"/>
      <c r="BA67" s="266"/>
      <c r="BB67" s="267" t="str">
        <f t="shared" si="36"/>
        <v/>
      </c>
      <c r="BC67" s="266"/>
      <c r="BD67" s="266"/>
      <c r="BE67" s="266"/>
      <c r="BF67" s="266"/>
      <c r="BG67" s="266"/>
      <c r="BH67" s="266"/>
      <c r="BI67" s="266"/>
      <c r="BJ67" s="266"/>
      <c r="BK67" s="266"/>
      <c r="BL67" s="266"/>
      <c r="BM67" s="266"/>
      <c r="BN67" s="267" t="str">
        <f t="shared" si="37"/>
        <v>x</v>
      </c>
      <c r="BO67" s="266"/>
      <c r="BP67" s="266"/>
      <c r="BQ67" s="266" t="s">
        <v>454</v>
      </c>
      <c r="BR67" s="266"/>
      <c r="BS67" s="266"/>
      <c r="BT67" s="266"/>
      <c r="BU67" s="266" t="s">
        <v>454</v>
      </c>
      <c r="BV67" s="267" t="str">
        <f t="shared" si="38"/>
        <v/>
      </c>
      <c r="BW67" s="266"/>
      <c r="BX67" s="266"/>
      <c r="BY67" s="266"/>
      <c r="BZ67" s="266"/>
      <c r="CA67" s="266"/>
      <c r="CB67" s="266"/>
      <c r="CC67" s="266"/>
      <c r="CD67" s="266"/>
      <c r="CE67" s="266"/>
      <c r="CF67" s="267" t="str">
        <f t="shared" si="39"/>
        <v/>
      </c>
      <c r="CG67" s="266"/>
      <c r="CH67" s="266"/>
      <c r="CI67" s="266"/>
      <c r="CJ67" s="266"/>
      <c r="CK67" s="266"/>
      <c r="CL67" s="266"/>
      <c r="CM67" s="266"/>
      <c r="CN67" s="266"/>
      <c r="CO67" s="266"/>
      <c r="CP67" s="267" t="str">
        <f t="shared" si="40"/>
        <v/>
      </c>
      <c r="CQ67" s="266"/>
      <c r="CR67" s="266"/>
      <c r="CS67" s="266"/>
      <c r="CT67" s="266"/>
      <c r="CU67" s="266"/>
      <c r="CV67" s="266"/>
      <c r="CW67" s="266"/>
      <c r="CX67" s="266"/>
      <c r="CY67" s="266"/>
      <c r="CZ67" s="266"/>
      <c r="DA67" s="266"/>
      <c r="DB67" s="266"/>
      <c r="DC67" s="266"/>
      <c r="DD67" s="267" t="str">
        <f t="shared" si="41"/>
        <v/>
      </c>
      <c r="DE67" s="266"/>
      <c r="DF67" s="266"/>
      <c r="DG67" s="266"/>
      <c r="DH67" s="266"/>
      <c r="DI67" s="266"/>
      <c r="DJ67" s="266"/>
      <c r="DK67" s="266"/>
      <c r="DL67" s="266"/>
      <c r="DM67" s="266"/>
      <c r="DN67" s="267" t="str">
        <f t="shared" si="42"/>
        <v>x</v>
      </c>
      <c r="DO67" s="266"/>
      <c r="DP67" s="266"/>
      <c r="DQ67" s="266"/>
      <c r="DR67" s="266" t="s">
        <v>453</v>
      </c>
      <c r="DS67" s="266" t="s">
        <v>454</v>
      </c>
      <c r="DT67" s="266"/>
      <c r="DU67" s="266"/>
      <c r="DV67" s="266"/>
      <c r="DW67" s="266"/>
      <c r="DX67" s="267" t="str">
        <f t="shared" si="43"/>
        <v/>
      </c>
      <c r="DY67" s="266"/>
      <c r="DZ67" s="266"/>
      <c r="EA67" s="266"/>
      <c r="EB67" s="266"/>
      <c r="EC67" s="266"/>
      <c r="ED67" s="266"/>
      <c r="EE67" s="266"/>
      <c r="EF67" s="267" t="str">
        <f t="shared" si="44"/>
        <v/>
      </c>
      <c r="EG67" s="266"/>
      <c r="EH67" s="266"/>
      <c r="EI67" s="266"/>
      <c r="EJ67" s="266"/>
      <c r="EK67" s="266"/>
      <c r="EL67" s="266"/>
      <c r="EM67" s="33" t="s">
        <v>662</v>
      </c>
      <c r="EN67" s="33" t="s">
        <v>508</v>
      </c>
      <c r="EO67" s="33" t="s">
        <v>589</v>
      </c>
      <c r="EQ67" s="3">
        <f t="shared" si="45"/>
        <v>1</v>
      </c>
      <c r="ER67" s="3">
        <f t="shared" si="46"/>
        <v>4</v>
      </c>
    </row>
    <row r="68" spans="1:148" s="1" customFormat="1" ht="30">
      <c r="A68" s="266">
        <v>1</v>
      </c>
      <c r="B68" s="33" t="s">
        <v>564</v>
      </c>
      <c r="C68" s="33" t="s">
        <v>424</v>
      </c>
      <c r="D68" s="266"/>
      <c r="E68" s="267" t="str">
        <f t="shared" si="31"/>
        <v/>
      </c>
      <c r="F68" s="266"/>
      <c r="G68" s="266"/>
      <c r="H68" s="266"/>
      <c r="I68" s="266"/>
      <c r="J68" s="266"/>
      <c r="K68" s="266"/>
      <c r="L68" s="266"/>
      <c r="M68" s="266"/>
      <c r="N68" s="266"/>
      <c r="O68" s="266"/>
      <c r="P68" s="266"/>
      <c r="Q68" s="266"/>
      <c r="R68" s="267" t="str">
        <f t="shared" si="32"/>
        <v/>
      </c>
      <c r="S68" s="266"/>
      <c r="T68" s="266"/>
      <c r="U68" s="266"/>
      <c r="V68" s="266"/>
      <c r="W68" s="266"/>
      <c r="X68" s="266"/>
      <c r="Y68" s="266"/>
      <c r="Z68" s="266"/>
      <c r="AA68" s="266"/>
      <c r="AB68" s="267" t="str">
        <f t="shared" si="33"/>
        <v>x</v>
      </c>
      <c r="AC68" s="266"/>
      <c r="AD68" s="266"/>
      <c r="AE68" s="266"/>
      <c r="AF68" s="266"/>
      <c r="AG68" s="266"/>
      <c r="AH68" s="266" t="s">
        <v>454</v>
      </c>
      <c r="AI68" s="266"/>
      <c r="AJ68" s="266"/>
      <c r="AK68" s="266"/>
      <c r="AL68" s="266"/>
      <c r="AM68" s="267" t="str">
        <f t="shared" si="34"/>
        <v/>
      </c>
      <c r="AN68" s="266"/>
      <c r="AO68" s="266"/>
      <c r="AP68" s="266"/>
      <c r="AQ68" s="266"/>
      <c r="AR68" s="266"/>
      <c r="AS68" s="266"/>
      <c r="AT68" s="266"/>
      <c r="AU68" s="267" t="str">
        <f t="shared" si="35"/>
        <v/>
      </c>
      <c r="AV68" s="266"/>
      <c r="AW68" s="266"/>
      <c r="AX68" s="266"/>
      <c r="AY68" s="266"/>
      <c r="AZ68" s="266"/>
      <c r="BA68" s="266"/>
      <c r="BB68" s="267" t="str">
        <f t="shared" si="36"/>
        <v/>
      </c>
      <c r="BC68" s="266"/>
      <c r="BD68" s="266"/>
      <c r="BE68" s="266"/>
      <c r="BF68" s="266"/>
      <c r="BG68" s="266"/>
      <c r="BH68" s="266"/>
      <c r="BI68" s="266"/>
      <c r="BJ68" s="266"/>
      <c r="BK68" s="266"/>
      <c r="BL68" s="266"/>
      <c r="BM68" s="266"/>
      <c r="BN68" s="267" t="str">
        <f t="shared" si="37"/>
        <v>x</v>
      </c>
      <c r="BO68" s="266"/>
      <c r="BP68" s="266"/>
      <c r="BQ68" s="266" t="s">
        <v>453</v>
      </c>
      <c r="BR68" s="266"/>
      <c r="BS68" s="266"/>
      <c r="BT68" s="266"/>
      <c r="BU68" s="266"/>
      <c r="BV68" s="267" t="str">
        <f t="shared" si="38"/>
        <v/>
      </c>
      <c r="BW68" s="266"/>
      <c r="BX68" s="266"/>
      <c r="BY68" s="266"/>
      <c r="BZ68" s="266"/>
      <c r="CA68" s="266"/>
      <c r="CB68" s="266"/>
      <c r="CC68" s="266"/>
      <c r="CD68" s="266"/>
      <c r="CE68" s="266"/>
      <c r="CF68" s="267" t="str">
        <f t="shared" si="39"/>
        <v/>
      </c>
      <c r="CG68" s="266"/>
      <c r="CH68" s="266"/>
      <c r="CI68" s="266"/>
      <c r="CJ68" s="266"/>
      <c r="CK68" s="266"/>
      <c r="CL68" s="266"/>
      <c r="CM68" s="266"/>
      <c r="CN68" s="266"/>
      <c r="CO68" s="266"/>
      <c r="CP68" s="267" t="str">
        <f t="shared" si="40"/>
        <v>x</v>
      </c>
      <c r="CQ68" s="266"/>
      <c r="CR68" s="266"/>
      <c r="CS68" s="266"/>
      <c r="CT68" s="266"/>
      <c r="CU68" s="266"/>
      <c r="CV68" s="266" t="s">
        <v>454</v>
      </c>
      <c r="CW68" s="266"/>
      <c r="CX68" s="266"/>
      <c r="CY68" s="266"/>
      <c r="CZ68" s="266"/>
      <c r="DA68" s="266"/>
      <c r="DB68" s="266"/>
      <c r="DC68" s="266"/>
      <c r="DD68" s="267" t="str">
        <f t="shared" si="41"/>
        <v/>
      </c>
      <c r="DE68" s="266"/>
      <c r="DF68" s="266"/>
      <c r="DG68" s="266"/>
      <c r="DH68" s="266"/>
      <c r="DI68" s="266"/>
      <c r="DJ68" s="266"/>
      <c r="DK68" s="266"/>
      <c r="DL68" s="266"/>
      <c r="DM68" s="266"/>
      <c r="DN68" s="267" t="str">
        <f t="shared" si="42"/>
        <v/>
      </c>
      <c r="DO68" s="266"/>
      <c r="DP68" s="266"/>
      <c r="DQ68" s="266"/>
      <c r="DR68" s="266"/>
      <c r="DS68" s="266"/>
      <c r="DT68" s="266"/>
      <c r="DU68" s="266"/>
      <c r="DV68" s="266"/>
      <c r="DW68" s="266"/>
      <c r="DX68" s="267" t="str">
        <f t="shared" si="43"/>
        <v/>
      </c>
      <c r="DY68" s="266"/>
      <c r="DZ68" s="266"/>
      <c r="EA68" s="266"/>
      <c r="EB68" s="266"/>
      <c r="EC68" s="266"/>
      <c r="ED68" s="266"/>
      <c r="EE68" s="266"/>
      <c r="EF68" s="267" t="str">
        <f t="shared" si="44"/>
        <v/>
      </c>
      <c r="EG68" s="266"/>
      <c r="EH68" s="266"/>
      <c r="EI68" s="266"/>
      <c r="EJ68" s="266"/>
      <c r="EK68" s="266"/>
      <c r="EL68" s="266"/>
      <c r="EM68" s="33" t="s">
        <v>517</v>
      </c>
      <c r="EN68" s="33" t="s">
        <v>298</v>
      </c>
      <c r="EO68" s="33" t="s">
        <v>589</v>
      </c>
      <c r="EQ68" s="3">
        <f t="shared" si="45"/>
        <v>1</v>
      </c>
      <c r="ER68" s="3">
        <f t="shared" si="46"/>
        <v>2</v>
      </c>
    </row>
    <row r="69" spans="1:148" s="1" customFormat="1" ht="30">
      <c r="A69" s="266">
        <v>1</v>
      </c>
      <c r="B69" s="33" t="s">
        <v>659</v>
      </c>
      <c r="C69" s="33" t="s">
        <v>548</v>
      </c>
      <c r="D69" s="266"/>
      <c r="E69" s="267" t="str">
        <f t="shared" si="31"/>
        <v/>
      </c>
      <c r="F69" s="266"/>
      <c r="G69" s="266"/>
      <c r="H69" s="266"/>
      <c r="I69" s="266"/>
      <c r="J69" s="266"/>
      <c r="K69" s="266"/>
      <c r="L69" s="266"/>
      <c r="M69" s="266"/>
      <c r="N69" s="266"/>
      <c r="O69" s="266"/>
      <c r="P69" s="266"/>
      <c r="Q69" s="266"/>
      <c r="R69" s="267" t="str">
        <f t="shared" si="32"/>
        <v/>
      </c>
      <c r="S69" s="266"/>
      <c r="T69" s="266"/>
      <c r="U69" s="266"/>
      <c r="V69" s="266"/>
      <c r="W69" s="266"/>
      <c r="X69" s="266"/>
      <c r="Y69" s="266"/>
      <c r="Z69" s="266"/>
      <c r="AA69" s="266"/>
      <c r="AB69" s="267" t="str">
        <f t="shared" si="33"/>
        <v>x</v>
      </c>
      <c r="AC69" s="266"/>
      <c r="AD69" s="266"/>
      <c r="AE69" s="266"/>
      <c r="AF69" s="266"/>
      <c r="AG69" s="266"/>
      <c r="AH69" s="266" t="s">
        <v>453</v>
      </c>
      <c r="AI69" s="266"/>
      <c r="AJ69" s="266"/>
      <c r="AK69" s="266"/>
      <c r="AL69" s="266"/>
      <c r="AM69" s="267" t="str">
        <f t="shared" si="34"/>
        <v/>
      </c>
      <c r="AN69" s="266"/>
      <c r="AO69" s="266"/>
      <c r="AP69" s="266"/>
      <c r="AQ69" s="266"/>
      <c r="AR69" s="266"/>
      <c r="AS69" s="266"/>
      <c r="AT69" s="266"/>
      <c r="AU69" s="267" t="str">
        <f t="shared" si="35"/>
        <v/>
      </c>
      <c r="AV69" s="266"/>
      <c r="AW69" s="266"/>
      <c r="AX69" s="266"/>
      <c r="AY69" s="266"/>
      <c r="AZ69" s="266"/>
      <c r="BA69" s="266"/>
      <c r="BB69" s="267" t="str">
        <f t="shared" si="36"/>
        <v/>
      </c>
      <c r="BC69" s="266"/>
      <c r="BD69" s="266"/>
      <c r="BE69" s="266"/>
      <c r="BF69" s="266"/>
      <c r="BG69" s="266"/>
      <c r="BH69" s="266"/>
      <c r="BI69" s="266"/>
      <c r="BJ69" s="266"/>
      <c r="BK69" s="266"/>
      <c r="BL69" s="266"/>
      <c r="BM69" s="266"/>
      <c r="BN69" s="267" t="str">
        <f t="shared" si="37"/>
        <v>x</v>
      </c>
      <c r="BO69" s="266"/>
      <c r="BP69" s="266"/>
      <c r="BQ69" s="266" t="s">
        <v>454</v>
      </c>
      <c r="BR69" s="266"/>
      <c r="BS69" s="266"/>
      <c r="BT69" s="266"/>
      <c r="BU69" s="266"/>
      <c r="BV69" s="267" t="str">
        <f t="shared" si="38"/>
        <v/>
      </c>
      <c r="BW69" s="266"/>
      <c r="BX69" s="266"/>
      <c r="BY69" s="266"/>
      <c r="BZ69" s="266"/>
      <c r="CA69" s="266"/>
      <c r="CB69" s="266"/>
      <c r="CC69" s="266"/>
      <c r="CD69" s="266"/>
      <c r="CE69" s="266"/>
      <c r="CF69" s="267" t="str">
        <f t="shared" si="39"/>
        <v/>
      </c>
      <c r="CG69" s="266"/>
      <c r="CH69" s="266"/>
      <c r="CI69" s="266"/>
      <c r="CJ69" s="266"/>
      <c r="CK69" s="266"/>
      <c r="CL69" s="266"/>
      <c r="CM69" s="266"/>
      <c r="CN69" s="266"/>
      <c r="CO69" s="266"/>
      <c r="CP69" s="267" t="str">
        <f t="shared" si="40"/>
        <v/>
      </c>
      <c r="CQ69" s="266"/>
      <c r="CR69" s="266"/>
      <c r="CS69" s="266"/>
      <c r="CT69" s="266"/>
      <c r="CU69" s="266"/>
      <c r="CV69" s="266"/>
      <c r="CW69" s="266"/>
      <c r="CX69" s="266"/>
      <c r="CY69" s="266"/>
      <c r="CZ69" s="266"/>
      <c r="DA69" s="266"/>
      <c r="DB69" s="266"/>
      <c r="DC69" s="266"/>
      <c r="DD69" s="267" t="str">
        <f t="shared" si="41"/>
        <v/>
      </c>
      <c r="DE69" s="266"/>
      <c r="DF69" s="266"/>
      <c r="DG69" s="266"/>
      <c r="DH69" s="266"/>
      <c r="DI69" s="266"/>
      <c r="DJ69" s="266"/>
      <c r="DK69" s="266"/>
      <c r="DL69" s="266"/>
      <c r="DM69" s="266"/>
      <c r="DN69" s="267" t="str">
        <f t="shared" si="42"/>
        <v>x</v>
      </c>
      <c r="DO69" s="266"/>
      <c r="DP69" s="266"/>
      <c r="DQ69" s="266"/>
      <c r="DR69" s="266" t="s">
        <v>454</v>
      </c>
      <c r="DS69" s="266"/>
      <c r="DT69" s="266"/>
      <c r="DU69" s="266"/>
      <c r="DV69" s="266"/>
      <c r="DW69" s="266"/>
      <c r="DX69" s="267" t="str">
        <f t="shared" si="43"/>
        <v/>
      </c>
      <c r="DY69" s="266"/>
      <c r="DZ69" s="266"/>
      <c r="EA69" s="266"/>
      <c r="EB69" s="266"/>
      <c r="EC69" s="266"/>
      <c r="ED69" s="266"/>
      <c r="EE69" s="266"/>
      <c r="EF69" s="267" t="str">
        <f t="shared" si="44"/>
        <v/>
      </c>
      <c r="EG69" s="266"/>
      <c r="EH69" s="266"/>
      <c r="EI69" s="266"/>
      <c r="EJ69" s="266"/>
      <c r="EK69" s="266"/>
      <c r="EL69" s="266"/>
      <c r="EM69" s="33" t="s">
        <v>622</v>
      </c>
      <c r="EN69" s="33" t="s">
        <v>299</v>
      </c>
      <c r="EO69" s="33" t="s">
        <v>589</v>
      </c>
      <c r="EQ69" s="3">
        <f t="shared" si="45"/>
        <v>1</v>
      </c>
      <c r="ER69" s="3">
        <f t="shared" si="46"/>
        <v>2</v>
      </c>
    </row>
    <row r="70" spans="1:148" s="1" customFormat="1" ht="30">
      <c r="A70" s="266">
        <v>1</v>
      </c>
      <c r="B70" s="33" t="s">
        <v>660</v>
      </c>
      <c r="C70" s="33" t="s">
        <v>428</v>
      </c>
      <c r="D70" s="266"/>
      <c r="E70" s="267" t="str">
        <f t="shared" si="31"/>
        <v/>
      </c>
      <c r="F70" s="266"/>
      <c r="G70" s="266"/>
      <c r="H70" s="266"/>
      <c r="I70" s="266"/>
      <c r="J70" s="266"/>
      <c r="K70" s="266"/>
      <c r="L70" s="266"/>
      <c r="M70" s="266"/>
      <c r="N70" s="266"/>
      <c r="O70" s="266"/>
      <c r="P70" s="266"/>
      <c r="Q70" s="266"/>
      <c r="R70" s="267" t="str">
        <f t="shared" si="32"/>
        <v/>
      </c>
      <c r="S70" s="266"/>
      <c r="T70" s="266"/>
      <c r="U70" s="266"/>
      <c r="V70" s="266"/>
      <c r="W70" s="266"/>
      <c r="X70" s="266"/>
      <c r="Y70" s="266"/>
      <c r="Z70" s="266"/>
      <c r="AA70" s="266"/>
      <c r="AB70" s="267" t="str">
        <f t="shared" si="33"/>
        <v>x</v>
      </c>
      <c r="AC70" s="266"/>
      <c r="AD70" s="266"/>
      <c r="AE70" s="266"/>
      <c r="AF70" s="266"/>
      <c r="AG70" s="266"/>
      <c r="AH70" s="266" t="s">
        <v>453</v>
      </c>
      <c r="AI70" s="266"/>
      <c r="AJ70" s="266"/>
      <c r="AK70" s="266"/>
      <c r="AL70" s="266"/>
      <c r="AM70" s="267" t="str">
        <f t="shared" si="34"/>
        <v/>
      </c>
      <c r="AN70" s="266"/>
      <c r="AO70" s="266"/>
      <c r="AP70" s="266"/>
      <c r="AQ70" s="266"/>
      <c r="AR70" s="266"/>
      <c r="AS70" s="266"/>
      <c r="AT70" s="266"/>
      <c r="AU70" s="267" t="str">
        <f t="shared" si="35"/>
        <v/>
      </c>
      <c r="AV70" s="266"/>
      <c r="AW70" s="266"/>
      <c r="AX70" s="266"/>
      <c r="AY70" s="266"/>
      <c r="AZ70" s="266"/>
      <c r="BA70" s="266"/>
      <c r="BB70" s="267" t="str">
        <f t="shared" si="36"/>
        <v/>
      </c>
      <c r="BC70" s="266"/>
      <c r="BD70" s="266"/>
      <c r="BE70" s="266"/>
      <c r="BF70" s="266"/>
      <c r="BG70" s="266"/>
      <c r="BH70" s="266"/>
      <c r="BI70" s="266"/>
      <c r="BJ70" s="266"/>
      <c r="BK70" s="266"/>
      <c r="BL70" s="266"/>
      <c r="BM70" s="266"/>
      <c r="BN70" s="267" t="str">
        <f t="shared" si="37"/>
        <v/>
      </c>
      <c r="BO70" s="266"/>
      <c r="BP70" s="266"/>
      <c r="BQ70" s="266"/>
      <c r="BR70" s="266"/>
      <c r="BS70" s="266"/>
      <c r="BT70" s="266"/>
      <c r="BU70" s="266"/>
      <c r="BV70" s="267" t="str">
        <f t="shared" si="38"/>
        <v/>
      </c>
      <c r="BW70" s="266"/>
      <c r="BX70" s="266"/>
      <c r="BY70" s="266"/>
      <c r="BZ70" s="266"/>
      <c r="CA70" s="266"/>
      <c r="CB70" s="266"/>
      <c r="CC70" s="266"/>
      <c r="CD70" s="266"/>
      <c r="CE70" s="266"/>
      <c r="CF70" s="267" t="str">
        <f t="shared" si="39"/>
        <v/>
      </c>
      <c r="CG70" s="266"/>
      <c r="CH70" s="266"/>
      <c r="CI70" s="266"/>
      <c r="CJ70" s="266"/>
      <c r="CK70" s="266"/>
      <c r="CL70" s="266"/>
      <c r="CM70" s="266"/>
      <c r="CN70" s="266"/>
      <c r="CO70" s="266"/>
      <c r="CP70" s="267" t="str">
        <f t="shared" si="40"/>
        <v/>
      </c>
      <c r="CQ70" s="266"/>
      <c r="CR70" s="266"/>
      <c r="CS70" s="266"/>
      <c r="CT70" s="266"/>
      <c r="CU70" s="266"/>
      <c r="CV70" s="266"/>
      <c r="CW70" s="266"/>
      <c r="CX70" s="266"/>
      <c r="CY70" s="266"/>
      <c r="CZ70" s="266"/>
      <c r="DA70" s="266"/>
      <c r="DB70" s="266"/>
      <c r="DC70" s="266"/>
      <c r="DD70" s="267" t="str">
        <f t="shared" si="41"/>
        <v/>
      </c>
      <c r="DE70" s="266"/>
      <c r="DF70" s="266"/>
      <c r="DG70" s="266"/>
      <c r="DH70" s="266"/>
      <c r="DI70" s="266"/>
      <c r="DJ70" s="266"/>
      <c r="DK70" s="266"/>
      <c r="DL70" s="266"/>
      <c r="DM70" s="266"/>
      <c r="DN70" s="267" t="str">
        <f t="shared" si="42"/>
        <v/>
      </c>
      <c r="DO70" s="266"/>
      <c r="DP70" s="266"/>
      <c r="DQ70" s="266"/>
      <c r="DR70" s="266"/>
      <c r="DS70" s="266"/>
      <c r="DT70" s="266"/>
      <c r="DU70" s="266"/>
      <c r="DV70" s="266"/>
      <c r="DW70" s="266"/>
      <c r="DX70" s="267" t="str">
        <f t="shared" si="43"/>
        <v/>
      </c>
      <c r="DY70" s="266"/>
      <c r="DZ70" s="266"/>
      <c r="EA70" s="266"/>
      <c r="EB70" s="266"/>
      <c r="EC70" s="266"/>
      <c r="ED70" s="266"/>
      <c r="EE70" s="266"/>
      <c r="EF70" s="267" t="str">
        <f t="shared" si="44"/>
        <v/>
      </c>
      <c r="EG70" s="266"/>
      <c r="EH70" s="266"/>
      <c r="EI70" s="266"/>
      <c r="EJ70" s="266"/>
      <c r="EK70" s="266"/>
      <c r="EL70" s="266"/>
      <c r="EM70" s="33" t="s">
        <v>622</v>
      </c>
      <c r="EN70" s="33" t="s">
        <v>297</v>
      </c>
      <c r="EO70" s="33" t="s">
        <v>589</v>
      </c>
      <c r="EQ70" s="3">
        <f t="shared" si="45"/>
        <v>1</v>
      </c>
      <c r="ER70" s="3">
        <f t="shared" si="46"/>
        <v>0</v>
      </c>
    </row>
    <row r="71" spans="1:148" s="1" customFormat="1" ht="45">
      <c r="A71" s="266">
        <v>1</v>
      </c>
      <c r="B71" s="33" t="s">
        <v>565</v>
      </c>
      <c r="C71" s="33" t="s">
        <v>548</v>
      </c>
      <c r="D71" s="266"/>
      <c r="E71" s="267" t="str">
        <f t="shared" si="31"/>
        <v/>
      </c>
      <c r="F71" s="266"/>
      <c r="G71" s="266"/>
      <c r="H71" s="266"/>
      <c r="I71" s="266"/>
      <c r="J71" s="266"/>
      <c r="K71" s="266"/>
      <c r="L71" s="266"/>
      <c r="M71" s="266"/>
      <c r="N71" s="266"/>
      <c r="O71" s="266"/>
      <c r="P71" s="266"/>
      <c r="Q71" s="266"/>
      <c r="R71" s="267" t="str">
        <f t="shared" si="32"/>
        <v/>
      </c>
      <c r="S71" s="266"/>
      <c r="T71" s="266"/>
      <c r="U71" s="266"/>
      <c r="V71" s="266"/>
      <c r="W71" s="266"/>
      <c r="X71" s="266"/>
      <c r="Y71" s="266"/>
      <c r="Z71" s="266"/>
      <c r="AA71" s="266"/>
      <c r="AB71" s="267" t="str">
        <f t="shared" si="33"/>
        <v>x</v>
      </c>
      <c r="AC71" s="266"/>
      <c r="AD71" s="266"/>
      <c r="AE71" s="266"/>
      <c r="AF71" s="266"/>
      <c r="AG71" s="266"/>
      <c r="AH71" s="266" t="s">
        <v>453</v>
      </c>
      <c r="AI71" s="266"/>
      <c r="AJ71" s="266"/>
      <c r="AK71" s="266"/>
      <c r="AL71" s="266"/>
      <c r="AM71" s="267" t="str">
        <f t="shared" si="34"/>
        <v/>
      </c>
      <c r="AN71" s="266"/>
      <c r="AO71" s="266"/>
      <c r="AP71" s="266"/>
      <c r="AQ71" s="266"/>
      <c r="AR71" s="266"/>
      <c r="AS71" s="266"/>
      <c r="AT71" s="266"/>
      <c r="AU71" s="267" t="str">
        <f t="shared" si="35"/>
        <v/>
      </c>
      <c r="AV71" s="266"/>
      <c r="AW71" s="266"/>
      <c r="AX71" s="266"/>
      <c r="AY71" s="266"/>
      <c r="AZ71" s="266"/>
      <c r="BA71" s="266"/>
      <c r="BB71" s="267" t="str">
        <f t="shared" si="36"/>
        <v/>
      </c>
      <c r="BC71" s="266"/>
      <c r="BD71" s="266"/>
      <c r="BE71" s="266"/>
      <c r="BF71" s="266"/>
      <c r="BG71" s="266"/>
      <c r="BH71" s="266"/>
      <c r="BI71" s="266"/>
      <c r="BJ71" s="266"/>
      <c r="BK71" s="266"/>
      <c r="BL71" s="266"/>
      <c r="BM71" s="266"/>
      <c r="BN71" s="267" t="str">
        <f t="shared" si="37"/>
        <v/>
      </c>
      <c r="BO71" s="266"/>
      <c r="BP71" s="266"/>
      <c r="BQ71" s="266"/>
      <c r="BR71" s="266"/>
      <c r="BS71" s="266"/>
      <c r="BT71" s="266"/>
      <c r="BU71" s="266"/>
      <c r="BV71" s="267" t="str">
        <f t="shared" si="38"/>
        <v/>
      </c>
      <c r="BW71" s="266"/>
      <c r="BX71" s="266"/>
      <c r="BY71" s="266"/>
      <c r="BZ71" s="266"/>
      <c r="CA71" s="266"/>
      <c r="CB71" s="266"/>
      <c r="CC71" s="266"/>
      <c r="CD71" s="266"/>
      <c r="CE71" s="266"/>
      <c r="CF71" s="267" t="str">
        <f t="shared" si="39"/>
        <v/>
      </c>
      <c r="CG71" s="266"/>
      <c r="CH71" s="266"/>
      <c r="CI71" s="266"/>
      <c r="CJ71" s="266"/>
      <c r="CK71" s="266"/>
      <c r="CL71" s="266"/>
      <c r="CM71" s="266"/>
      <c r="CN71" s="266"/>
      <c r="CO71" s="266"/>
      <c r="CP71" s="267" t="str">
        <f t="shared" si="40"/>
        <v>x</v>
      </c>
      <c r="CQ71" s="266"/>
      <c r="CR71" s="266"/>
      <c r="CS71" s="266"/>
      <c r="CT71" s="266"/>
      <c r="CU71" s="266"/>
      <c r="CV71" s="266" t="s">
        <v>454</v>
      </c>
      <c r="CW71" s="266"/>
      <c r="CX71" s="266"/>
      <c r="CY71" s="266"/>
      <c r="CZ71" s="266"/>
      <c r="DA71" s="266"/>
      <c r="DB71" s="266"/>
      <c r="DC71" s="266"/>
      <c r="DD71" s="267" t="str">
        <f t="shared" si="41"/>
        <v/>
      </c>
      <c r="DE71" s="266"/>
      <c r="DF71" s="266"/>
      <c r="DG71" s="266"/>
      <c r="DH71" s="266"/>
      <c r="DI71" s="266"/>
      <c r="DJ71" s="266"/>
      <c r="DK71" s="266"/>
      <c r="DL71" s="266"/>
      <c r="DM71" s="266"/>
      <c r="DN71" s="267" t="str">
        <f t="shared" si="42"/>
        <v/>
      </c>
      <c r="DO71" s="266"/>
      <c r="DP71" s="266"/>
      <c r="DQ71" s="266"/>
      <c r="DR71" s="266"/>
      <c r="DS71" s="266"/>
      <c r="DT71" s="266"/>
      <c r="DU71" s="266"/>
      <c r="DV71" s="266"/>
      <c r="DW71" s="266"/>
      <c r="DX71" s="267" t="str">
        <f t="shared" si="43"/>
        <v/>
      </c>
      <c r="DY71" s="266"/>
      <c r="DZ71" s="266"/>
      <c r="EA71" s="266"/>
      <c r="EB71" s="266"/>
      <c r="EC71" s="266"/>
      <c r="ED71" s="266"/>
      <c r="EE71" s="266"/>
      <c r="EF71" s="267" t="str">
        <f t="shared" si="44"/>
        <v/>
      </c>
      <c r="EG71" s="266"/>
      <c r="EH71" s="266"/>
      <c r="EI71" s="266"/>
      <c r="EJ71" s="266"/>
      <c r="EK71" s="266"/>
      <c r="EL71" s="266"/>
      <c r="EM71" s="33" t="s">
        <v>622</v>
      </c>
      <c r="EN71" s="33" t="s">
        <v>297</v>
      </c>
      <c r="EO71" s="33" t="s">
        <v>589</v>
      </c>
      <c r="EQ71" s="3">
        <f t="shared" si="45"/>
        <v>1</v>
      </c>
      <c r="ER71" s="3">
        <f t="shared" si="46"/>
        <v>1</v>
      </c>
    </row>
    <row r="72" spans="1:148" s="1" customFormat="1" ht="30">
      <c r="A72" s="266">
        <v>1</v>
      </c>
      <c r="B72" s="33" t="s">
        <v>630</v>
      </c>
      <c r="C72" s="33" t="s">
        <v>425</v>
      </c>
      <c r="D72" s="266"/>
      <c r="E72" s="267" t="str">
        <f t="shared" si="31"/>
        <v/>
      </c>
      <c r="F72" s="266"/>
      <c r="G72" s="266"/>
      <c r="H72" s="266"/>
      <c r="I72" s="266"/>
      <c r="J72" s="266"/>
      <c r="K72" s="266"/>
      <c r="L72" s="266"/>
      <c r="M72" s="266"/>
      <c r="N72" s="266"/>
      <c r="O72" s="266"/>
      <c r="P72" s="266"/>
      <c r="Q72" s="266"/>
      <c r="R72" s="267" t="str">
        <f t="shared" si="32"/>
        <v/>
      </c>
      <c r="S72" s="266"/>
      <c r="T72" s="266"/>
      <c r="U72" s="266"/>
      <c r="V72" s="266"/>
      <c r="W72" s="266"/>
      <c r="X72" s="266"/>
      <c r="Y72" s="266"/>
      <c r="Z72" s="266"/>
      <c r="AA72" s="266"/>
      <c r="AB72" s="267" t="str">
        <f t="shared" si="33"/>
        <v>x</v>
      </c>
      <c r="AC72" s="266"/>
      <c r="AD72" s="266"/>
      <c r="AE72" s="266"/>
      <c r="AF72" s="266"/>
      <c r="AG72" s="266"/>
      <c r="AH72" s="266" t="s">
        <v>453</v>
      </c>
      <c r="AI72" s="266"/>
      <c r="AJ72" s="266"/>
      <c r="AK72" s="266"/>
      <c r="AL72" s="266"/>
      <c r="AM72" s="267" t="str">
        <f t="shared" si="34"/>
        <v/>
      </c>
      <c r="AN72" s="266"/>
      <c r="AO72" s="266"/>
      <c r="AP72" s="266"/>
      <c r="AQ72" s="266"/>
      <c r="AR72" s="266"/>
      <c r="AS72" s="266"/>
      <c r="AT72" s="266"/>
      <c r="AU72" s="267" t="str">
        <f t="shared" si="35"/>
        <v/>
      </c>
      <c r="AV72" s="266"/>
      <c r="AW72" s="266"/>
      <c r="AX72" s="266"/>
      <c r="AY72" s="266"/>
      <c r="AZ72" s="266"/>
      <c r="BA72" s="266"/>
      <c r="BB72" s="267" t="str">
        <f t="shared" si="36"/>
        <v/>
      </c>
      <c r="BC72" s="266"/>
      <c r="BD72" s="266"/>
      <c r="BE72" s="266"/>
      <c r="BF72" s="266"/>
      <c r="BG72" s="266"/>
      <c r="BH72" s="266"/>
      <c r="BI72" s="266"/>
      <c r="BJ72" s="266"/>
      <c r="BK72" s="266"/>
      <c r="BL72" s="266"/>
      <c r="BM72" s="266"/>
      <c r="BN72" s="267" t="str">
        <f t="shared" si="37"/>
        <v>x</v>
      </c>
      <c r="BO72" s="266" t="s">
        <v>454</v>
      </c>
      <c r="BP72" s="266"/>
      <c r="BQ72" s="266"/>
      <c r="BR72" s="266"/>
      <c r="BS72" s="266"/>
      <c r="BT72" s="266"/>
      <c r="BU72" s="266"/>
      <c r="BV72" s="267" t="str">
        <f t="shared" si="38"/>
        <v/>
      </c>
      <c r="BW72" s="266"/>
      <c r="BX72" s="266"/>
      <c r="BY72" s="266"/>
      <c r="BZ72" s="266"/>
      <c r="CA72" s="266"/>
      <c r="CB72" s="266"/>
      <c r="CC72" s="266"/>
      <c r="CD72" s="266"/>
      <c r="CE72" s="266"/>
      <c r="CF72" s="267" t="str">
        <f t="shared" si="39"/>
        <v/>
      </c>
      <c r="CG72" s="266"/>
      <c r="CH72" s="266"/>
      <c r="CI72" s="266"/>
      <c r="CJ72" s="266"/>
      <c r="CK72" s="266"/>
      <c r="CL72" s="266"/>
      <c r="CM72" s="266"/>
      <c r="CN72" s="266"/>
      <c r="CO72" s="266"/>
      <c r="CP72" s="267" t="str">
        <f t="shared" si="40"/>
        <v>x</v>
      </c>
      <c r="CQ72" s="266"/>
      <c r="CR72" s="266"/>
      <c r="CS72" s="266"/>
      <c r="CT72" s="266"/>
      <c r="CU72" s="266" t="s">
        <v>454</v>
      </c>
      <c r="CV72" s="266"/>
      <c r="CW72" s="266"/>
      <c r="CX72" s="266"/>
      <c r="CY72" s="266"/>
      <c r="CZ72" s="266"/>
      <c r="DA72" s="266"/>
      <c r="DB72" s="266"/>
      <c r="DC72" s="266"/>
      <c r="DD72" s="267" t="str">
        <f t="shared" si="41"/>
        <v/>
      </c>
      <c r="DE72" s="266"/>
      <c r="DF72" s="266"/>
      <c r="DG72" s="266"/>
      <c r="DH72" s="266"/>
      <c r="DI72" s="266"/>
      <c r="DJ72" s="266"/>
      <c r="DK72" s="266"/>
      <c r="DL72" s="266"/>
      <c r="DM72" s="266"/>
      <c r="DN72" s="267" t="str">
        <f t="shared" si="42"/>
        <v/>
      </c>
      <c r="DO72" s="266"/>
      <c r="DP72" s="266"/>
      <c r="DQ72" s="266"/>
      <c r="DR72" s="266"/>
      <c r="DS72" s="266"/>
      <c r="DT72" s="266"/>
      <c r="DU72" s="266"/>
      <c r="DV72" s="266"/>
      <c r="DW72" s="266"/>
      <c r="DX72" s="267" t="str">
        <f t="shared" si="43"/>
        <v/>
      </c>
      <c r="DY72" s="266"/>
      <c r="DZ72" s="266"/>
      <c r="EA72" s="266"/>
      <c r="EB72" s="266"/>
      <c r="EC72" s="266"/>
      <c r="ED72" s="266"/>
      <c r="EE72" s="266"/>
      <c r="EF72" s="267" t="str">
        <f t="shared" si="44"/>
        <v/>
      </c>
      <c r="EG72" s="266"/>
      <c r="EH72" s="266"/>
      <c r="EI72" s="266"/>
      <c r="EJ72" s="266"/>
      <c r="EK72" s="266"/>
      <c r="EL72" s="266"/>
      <c r="EM72" s="33" t="s">
        <v>662</v>
      </c>
      <c r="EN72" s="33" t="s">
        <v>508</v>
      </c>
      <c r="EO72" s="33" t="s">
        <v>589</v>
      </c>
      <c r="EQ72" s="3">
        <f t="shared" si="45"/>
        <v>1</v>
      </c>
      <c r="ER72" s="3">
        <f t="shared" si="46"/>
        <v>2</v>
      </c>
    </row>
    <row r="73" spans="1:148" s="1" customFormat="1" ht="30">
      <c r="A73" s="266">
        <v>1</v>
      </c>
      <c r="B73" s="33" t="s">
        <v>631</v>
      </c>
      <c r="C73" s="33" t="s">
        <v>424</v>
      </c>
      <c r="D73" s="266"/>
      <c r="E73" s="267" t="str">
        <f t="shared" si="31"/>
        <v/>
      </c>
      <c r="F73" s="266"/>
      <c r="G73" s="266"/>
      <c r="H73" s="266"/>
      <c r="I73" s="266"/>
      <c r="J73" s="266"/>
      <c r="K73" s="266"/>
      <c r="L73" s="266"/>
      <c r="M73" s="266"/>
      <c r="N73" s="266"/>
      <c r="O73" s="266"/>
      <c r="P73" s="266"/>
      <c r="Q73" s="266"/>
      <c r="R73" s="267" t="str">
        <f t="shared" si="32"/>
        <v/>
      </c>
      <c r="S73" s="266"/>
      <c r="T73" s="266"/>
      <c r="U73" s="266"/>
      <c r="V73" s="266"/>
      <c r="W73" s="266"/>
      <c r="X73" s="266"/>
      <c r="Y73" s="266"/>
      <c r="Z73" s="266"/>
      <c r="AA73" s="266"/>
      <c r="AB73" s="267" t="str">
        <f t="shared" si="33"/>
        <v>x</v>
      </c>
      <c r="AC73" s="266"/>
      <c r="AD73" s="266"/>
      <c r="AE73" s="266"/>
      <c r="AF73" s="266"/>
      <c r="AG73" s="266"/>
      <c r="AH73" s="266" t="s">
        <v>453</v>
      </c>
      <c r="AI73" s="266"/>
      <c r="AJ73" s="266"/>
      <c r="AK73" s="266"/>
      <c r="AL73" s="266"/>
      <c r="AM73" s="267" t="str">
        <f t="shared" si="34"/>
        <v/>
      </c>
      <c r="AN73" s="266"/>
      <c r="AO73" s="266"/>
      <c r="AP73" s="266"/>
      <c r="AQ73" s="266"/>
      <c r="AR73" s="266"/>
      <c r="AS73" s="266"/>
      <c r="AT73" s="266"/>
      <c r="AU73" s="267" t="str">
        <f t="shared" si="35"/>
        <v/>
      </c>
      <c r="AV73" s="266"/>
      <c r="AW73" s="266"/>
      <c r="AX73" s="266"/>
      <c r="AY73" s="266"/>
      <c r="AZ73" s="266"/>
      <c r="BA73" s="266"/>
      <c r="BB73" s="267" t="str">
        <f t="shared" si="36"/>
        <v/>
      </c>
      <c r="BC73" s="266"/>
      <c r="BD73" s="266"/>
      <c r="BE73" s="266"/>
      <c r="BF73" s="266"/>
      <c r="BG73" s="266"/>
      <c r="BH73" s="266"/>
      <c r="BI73" s="266"/>
      <c r="BJ73" s="266"/>
      <c r="BK73" s="266"/>
      <c r="BL73" s="266"/>
      <c r="BM73" s="266"/>
      <c r="BN73" s="267" t="str">
        <f t="shared" si="37"/>
        <v>x</v>
      </c>
      <c r="BO73" s="266" t="s">
        <v>454</v>
      </c>
      <c r="BP73" s="266"/>
      <c r="BQ73" s="266"/>
      <c r="BR73" s="266"/>
      <c r="BS73" s="266"/>
      <c r="BT73" s="266"/>
      <c r="BU73" s="266"/>
      <c r="BV73" s="267" t="str">
        <f t="shared" si="38"/>
        <v/>
      </c>
      <c r="BW73" s="266"/>
      <c r="BX73" s="266"/>
      <c r="BY73" s="266"/>
      <c r="BZ73" s="266"/>
      <c r="CA73" s="266"/>
      <c r="CB73" s="266"/>
      <c r="CC73" s="266"/>
      <c r="CD73" s="266"/>
      <c r="CE73" s="266"/>
      <c r="CF73" s="267" t="str">
        <f t="shared" si="39"/>
        <v/>
      </c>
      <c r="CG73" s="266"/>
      <c r="CH73" s="266"/>
      <c r="CI73" s="266"/>
      <c r="CJ73" s="266"/>
      <c r="CK73" s="266"/>
      <c r="CL73" s="266"/>
      <c r="CM73" s="266"/>
      <c r="CN73" s="266"/>
      <c r="CO73" s="266"/>
      <c r="CP73" s="267" t="str">
        <f t="shared" si="40"/>
        <v>x</v>
      </c>
      <c r="CQ73" s="266"/>
      <c r="CR73" s="266"/>
      <c r="CS73" s="266"/>
      <c r="CT73" s="266"/>
      <c r="CU73" s="266" t="s">
        <v>454</v>
      </c>
      <c r="CV73" s="266"/>
      <c r="CW73" s="266"/>
      <c r="CX73" s="266"/>
      <c r="CY73" s="266"/>
      <c r="CZ73" s="266"/>
      <c r="DA73" s="266"/>
      <c r="DB73" s="266"/>
      <c r="DC73" s="266"/>
      <c r="DD73" s="267" t="str">
        <f t="shared" si="41"/>
        <v/>
      </c>
      <c r="DE73" s="266"/>
      <c r="DF73" s="266"/>
      <c r="DG73" s="266"/>
      <c r="DH73" s="266"/>
      <c r="DI73" s="266"/>
      <c r="DJ73" s="266"/>
      <c r="DK73" s="266"/>
      <c r="DL73" s="266"/>
      <c r="DM73" s="266"/>
      <c r="DN73" s="267" t="str">
        <f t="shared" si="42"/>
        <v/>
      </c>
      <c r="DO73" s="266"/>
      <c r="DP73" s="266"/>
      <c r="DQ73" s="266"/>
      <c r="DR73" s="266"/>
      <c r="DS73" s="266"/>
      <c r="DT73" s="266"/>
      <c r="DU73" s="266"/>
      <c r="DV73" s="266"/>
      <c r="DW73" s="266"/>
      <c r="DX73" s="267" t="str">
        <f t="shared" si="43"/>
        <v/>
      </c>
      <c r="DY73" s="266"/>
      <c r="DZ73" s="266"/>
      <c r="EA73" s="266"/>
      <c r="EB73" s="266"/>
      <c r="EC73" s="266"/>
      <c r="ED73" s="266"/>
      <c r="EE73" s="266"/>
      <c r="EF73" s="267" t="str">
        <f t="shared" si="44"/>
        <v/>
      </c>
      <c r="EG73" s="266"/>
      <c r="EH73" s="266"/>
      <c r="EI73" s="266"/>
      <c r="EJ73" s="266"/>
      <c r="EK73" s="266"/>
      <c r="EL73" s="266"/>
      <c r="EM73" s="33" t="s">
        <v>531</v>
      </c>
      <c r="EN73" s="33" t="s">
        <v>297</v>
      </c>
      <c r="EO73" s="33" t="s">
        <v>589</v>
      </c>
      <c r="EQ73" s="3">
        <f t="shared" si="45"/>
        <v>1</v>
      </c>
      <c r="ER73" s="3">
        <f t="shared" si="46"/>
        <v>2</v>
      </c>
    </row>
    <row r="74" spans="1:148" s="1" customFormat="1" ht="30">
      <c r="A74" s="268">
        <v>1</v>
      </c>
      <c r="B74" s="130" t="s">
        <v>522</v>
      </c>
      <c r="C74" s="130" t="s">
        <v>508</v>
      </c>
      <c r="D74" s="268" t="s">
        <v>453</v>
      </c>
      <c r="E74" s="269"/>
      <c r="F74" s="268"/>
      <c r="G74" s="268"/>
      <c r="H74" s="268"/>
      <c r="I74" s="268"/>
      <c r="J74" s="268"/>
      <c r="K74" s="268"/>
      <c r="L74" s="268"/>
      <c r="M74" s="268"/>
      <c r="N74" s="268"/>
      <c r="O74" s="268"/>
      <c r="P74" s="268"/>
      <c r="Q74" s="268"/>
      <c r="R74" s="269"/>
      <c r="S74" s="268"/>
      <c r="T74" s="268"/>
      <c r="U74" s="268"/>
      <c r="V74" s="268"/>
      <c r="W74" s="268"/>
      <c r="X74" s="268"/>
      <c r="Y74" s="268"/>
      <c r="Z74" s="268"/>
      <c r="AA74" s="268"/>
      <c r="AB74" s="269"/>
      <c r="AC74" s="268"/>
      <c r="AD74" s="268"/>
      <c r="AE74" s="268"/>
      <c r="AF74" s="268"/>
      <c r="AG74" s="268"/>
      <c r="AH74" s="268"/>
      <c r="AI74" s="268"/>
      <c r="AJ74" s="268"/>
      <c r="AK74" s="268"/>
      <c r="AL74" s="268"/>
      <c r="AM74" s="269"/>
      <c r="AN74" s="268"/>
      <c r="AO74" s="268"/>
      <c r="AP74" s="268"/>
      <c r="AQ74" s="268"/>
      <c r="AR74" s="268"/>
      <c r="AS74" s="268"/>
      <c r="AT74" s="268"/>
      <c r="AU74" s="269"/>
      <c r="AV74" s="268"/>
      <c r="AW74" s="268"/>
      <c r="AX74" s="268"/>
      <c r="AY74" s="268"/>
      <c r="AZ74" s="268"/>
      <c r="BA74" s="268"/>
      <c r="BB74" s="269"/>
      <c r="BC74" s="268"/>
      <c r="BD74" s="268"/>
      <c r="BE74" s="268"/>
      <c r="BF74" s="268"/>
      <c r="BG74" s="268"/>
      <c r="BH74" s="268"/>
      <c r="BI74" s="268"/>
      <c r="BJ74" s="268"/>
      <c r="BK74" s="268"/>
      <c r="BL74" s="268"/>
      <c r="BM74" s="268"/>
      <c r="BN74" s="269"/>
      <c r="BO74" s="268"/>
      <c r="BP74" s="268"/>
      <c r="BQ74" s="268"/>
      <c r="BR74" s="268"/>
      <c r="BS74" s="268"/>
      <c r="BT74" s="268"/>
      <c r="BU74" s="268"/>
      <c r="BV74" s="269"/>
      <c r="BW74" s="268"/>
      <c r="BX74" s="268"/>
      <c r="BY74" s="268"/>
      <c r="BZ74" s="268"/>
      <c r="CA74" s="268"/>
      <c r="CB74" s="268"/>
      <c r="CC74" s="268"/>
      <c r="CD74" s="268"/>
      <c r="CE74" s="268"/>
      <c r="CF74" s="269"/>
      <c r="CG74" s="268"/>
      <c r="CH74" s="268"/>
      <c r="CI74" s="268"/>
      <c r="CJ74" s="268"/>
      <c r="CK74" s="268"/>
      <c r="CL74" s="268"/>
      <c r="CM74" s="268"/>
      <c r="CN74" s="268"/>
      <c r="CO74" s="268"/>
      <c r="CP74" s="269"/>
      <c r="CQ74" s="268"/>
      <c r="CR74" s="268"/>
      <c r="CS74" s="268"/>
      <c r="CT74" s="268"/>
      <c r="CU74" s="268"/>
      <c r="CV74" s="268"/>
      <c r="CW74" s="268"/>
      <c r="CX74" s="268"/>
      <c r="CY74" s="268"/>
      <c r="CZ74" s="268"/>
      <c r="DA74" s="268"/>
      <c r="DB74" s="268"/>
      <c r="DC74" s="268"/>
      <c r="DD74" s="269"/>
      <c r="DE74" s="268"/>
      <c r="DF74" s="268"/>
      <c r="DG74" s="268"/>
      <c r="DH74" s="268"/>
      <c r="DI74" s="268"/>
      <c r="DJ74" s="268"/>
      <c r="DK74" s="268"/>
      <c r="DL74" s="268"/>
      <c r="DM74" s="268"/>
      <c r="DN74" s="269"/>
      <c r="DO74" s="268"/>
      <c r="DP74" s="268"/>
      <c r="DQ74" s="268"/>
      <c r="DR74" s="268"/>
      <c r="DS74" s="268"/>
      <c r="DT74" s="268"/>
      <c r="DU74" s="268"/>
      <c r="DV74" s="268"/>
      <c r="DW74" s="268"/>
      <c r="DX74" s="269"/>
      <c r="DY74" s="268"/>
      <c r="DZ74" s="268"/>
      <c r="EA74" s="268"/>
      <c r="EB74" s="268"/>
      <c r="EC74" s="268"/>
      <c r="ED74" s="268"/>
      <c r="EE74" s="268"/>
      <c r="EF74" s="269"/>
      <c r="EG74" s="268"/>
      <c r="EH74" s="268"/>
      <c r="EI74" s="268"/>
      <c r="EJ74" s="268"/>
      <c r="EK74" s="268"/>
      <c r="EL74" s="268"/>
      <c r="EM74" s="130" t="s">
        <v>624</v>
      </c>
      <c r="EN74" s="130" t="s">
        <v>624</v>
      </c>
      <c r="EO74" s="130" t="s">
        <v>650</v>
      </c>
      <c r="EQ74" s="3">
        <f t="shared" si="45"/>
        <v>1</v>
      </c>
      <c r="ER74" s="3">
        <f t="shared" si="46"/>
        <v>0</v>
      </c>
    </row>
    <row r="75" spans="1:148" s="1" customFormat="1" ht="30">
      <c r="A75" s="266">
        <v>1</v>
      </c>
      <c r="B75" s="131" t="s">
        <v>556</v>
      </c>
      <c r="C75" s="33" t="s">
        <v>424</v>
      </c>
      <c r="D75" s="266"/>
      <c r="E75" s="267" t="str">
        <f t="shared" ref="E75:E106" si="47">IF(COUNTA(F75:Q75)&gt;0,"x","")</f>
        <v>x</v>
      </c>
      <c r="F75" s="266"/>
      <c r="G75" s="266" t="s">
        <v>453</v>
      </c>
      <c r="H75" s="266"/>
      <c r="I75" s="266"/>
      <c r="J75" s="266"/>
      <c r="K75" s="266"/>
      <c r="L75" s="266"/>
      <c r="M75" s="266"/>
      <c r="N75" s="266"/>
      <c r="O75" s="266"/>
      <c r="P75" s="266"/>
      <c r="Q75" s="266"/>
      <c r="R75" s="267" t="str">
        <f t="shared" ref="R75:R106" si="48">IF(COUNTA(S75:AA75)&gt;0,"x","")</f>
        <v/>
      </c>
      <c r="S75" s="266"/>
      <c r="T75" s="266"/>
      <c r="U75" s="266"/>
      <c r="V75" s="266"/>
      <c r="W75" s="266"/>
      <c r="X75" s="266"/>
      <c r="Y75" s="266"/>
      <c r="Z75" s="266"/>
      <c r="AA75" s="266"/>
      <c r="AB75" s="267" t="str">
        <f t="shared" ref="AB75:AB106" si="49">IF(COUNTA(AC75:AL75)&gt;0,"x","")</f>
        <v/>
      </c>
      <c r="AC75" s="266"/>
      <c r="AD75" s="266"/>
      <c r="AE75" s="266"/>
      <c r="AF75" s="266"/>
      <c r="AG75" s="266"/>
      <c r="AH75" s="266"/>
      <c r="AI75" s="266"/>
      <c r="AJ75" s="266"/>
      <c r="AK75" s="266"/>
      <c r="AL75" s="266"/>
      <c r="AM75" s="267" t="str">
        <f t="shared" ref="AM75:AM106" si="50">IF(COUNTA(AN75:AT75)&gt;0,"x","")</f>
        <v/>
      </c>
      <c r="AN75" s="266"/>
      <c r="AO75" s="266"/>
      <c r="AP75" s="266"/>
      <c r="AQ75" s="266"/>
      <c r="AR75" s="266"/>
      <c r="AS75" s="266"/>
      <c r="AT75" s="266"/>
      <c r="AU75" s="267" t="str">
        <f t="shared" ref="AU75:AU106" si="51">IF(COUNTA(AV75:BA75)&gt;0,"x","")</f>
        <v/>
      </c>
      <c r="AV75" s="266"/>
      <c r="AW75" s="266"/>
      <c r="AX75" s="266"/>
      <c r="AY75" s="266"/>
      <c r="AZ75" s="266"/>
      <c r="BA75" s="266"/>
      <c r="BB75" s="267" t="str">
        <f t="shared" ref="BB75:BB106" si="52">IF(COUNTA(BC75:BM75)&gt;0,"x","")</f>
        <v/>
      </c>
      <c r="BC75" s="266"/>
      <c r="BD75" s="266"/>
      <c r="BE75" s="266"/>
      <c r="BF75" s="266"/>
      <c r="BG75" s="266"/>
      <c r="BH75" s="266"/>
      <c r="BI75" s="266"/>
      <c r="BJ75" s="266"/>
      <c r="BK75" s="266"/>
      <c r="BL75" s="266"/>
      <c r="BM75" s="266"/>
      <c r="BN75" s="267" t="str">
        <f t="shared" ref="BN75:BN106" si="53">IF(COUNTA(BO75:BU75)&gt;0,"x","")</f>
        <v/>
      </c>
      <c r="BO75" s="266"/>
      <c r="BP75" s="266"/>
      <c r="BQ75" s="266"/>
      <c r="BR75" s="266"/>
      <c r="BS75" s="266"/>
      <c r="BT75" s="266"/>
      <c r="BU75" s="266"/>
      <c r="BV75" s="267" t="str">
        <f t="shared" ref="BV75:BV106" si="54">IF(COUNTA(BW75:CE75)&gt;0,"x","")</f>
        <v/>
      </c>
      <c r="BW75" s="266"/>
      <c r="BX75" s="266"/>
      <c r="BY75" s="266"/>
      <c r="BZ75" s="266"/>
      <c r="CA75" s="266"/>
      <c r="CB75" s="266"/>
      <c r="CC75" s="266"/>
      <c r="CD75" s="266"/>
      <c r="CE75" s="266"/>
      <c r="CF75" s="267" t="str">
        <f t="shared" ref="CF75:CF106" si="55">IF(COUNTA(CG75:CO75)&gt;0,"x","")</f>
        <v/>
      </c>
      <c r="CG75" s="266"/>
      <c r="CH75" s="266"/>
      <c r="CI75" s="266"/>
      <c r="CJ75" s="266"/>
      <c r="CK75" s="266"/>
      <c r="CL75" s="266"/>
      <c r="CM75" s="266"/>
      <c r="CN75" s="266"/>
      <c r="CO75" s="266"/>
      <c r="CP75" s="267" t="str">
        <f t="shared" ref="CP75:CP106" si="56">IF(COUNTA(CQ75:DC75)&gt;0,"x","")</f>
        <v>x</v>
      </c>
      <c r="CQ75" s="266"/>
      <c r="CR75" s="266" t="s">
        <v>454</v>
      </c>
      <c r="CS75" s="266"/>
      <c r="CT75" s="266"/>
      <c r="CU75" s="266"/>
      <c r="CV75" s="266"/>
      <c r="CW75" s="266"/>
      <c r="CX75" s="266"/>
      <c r="CY75" s="266"/>
      <c r="CZ75" s="266" t="s">
        <v>454</v>
      </c>
      <c r="DA75" s="266"/>
      <c r="DB75" s="266"/>
      <c r="DC75" s="266"/>
      <c r="DD75" s="267" t="str">
        <f t="shared" ref="DD75:DD106" si="57">IF(COUNTA(DE75:DM75)&gt;0,"x","")</f>
        <v/>
      </c>
      <c r="DE75" s="266"/>
      <c r="DF75" s="266"/>
      <c r="DG75" s="266"/>
      <c r="DH75" s="266"/>
      <c r="DI75" s="266"/>
      <c r="DJ75" s="266"/>
      <c r="DK75" s="266"/>
      <c r="DL75" s="266"/>
      <c r="DM75" s="266"/>
      <c r="DN75" s="267" t="str">
        <f t="shared" ref="DN75:DN106" si="58">IF(COUNTA(DO75:DW75)&gt;0,"x","")</f>
        <v/>
      </c>
      <c r="DO75" s="266"/>
      <c r="DP75" s="266"/>
      <c r="DQ75" s="266"/>
      <c r="DR75" s="266"/>
      <c r="DS75" s="266"/>
      <c r="DT75" s="266"/>
      <c r="DU75" s="266"/>
      <c r="DV75" s="266"/>
      <c r="DW75" s="266"/>
      <c r="DX75" s="267" t="str">
        <f t="shared" ref="DX75:DX106" si="59">IF(COUNTA(DY75:EE75)&gt;0,"x","")</f>
        <v/>
      </c>
      <c r="DY75" s="266"/>
      <c r="DZ75" s="266"/>
      <c r="EA75" s="266"/>
      <c r="EB75" s="266"/>
      <c r="EC75" s="266"/>
      <c r="ED75" s="266"/>
      <c r="EE75" s="266"/>
      <c r="EF75" s="267" t="str">
        <f t="shared" ref="EF75:EF106" si="60">IF(COUNTA(EG75:EL75)&gt;0,"x","")</f>
        <v/>
      </c>
      <c r="EG75" s="266"/>
      <c r="EH75" s="266"/>
      <c r="EI75" s="266"/>
      <c r="EJ75" s="266"/>
      <c r="EK75" s="266"/>
      <c r="EL75" s="266"/>
      <c r="EM75" s="33" t="s">
        <v>642</v>
      </c>
      <c r="EN75" s="33" t="s">
        <v>507</v>
      </c>
      <c r="EO75" s="33" t="s">
        <v>650</v>
      </c>
      <c r="EQ75" s="3">
        <f t="shared" si="45"/>
        <v>1</v>
      </c>
      <c r="ER75" s="3">
        <f t="shared" si="46"/>
        <v>2</v>
      </c>
    </row>
    <row r="76" spans="1:148" s="1" customFormat="1" ht="30">
      <c r="A76" s="266">
        <v>1</v>
      </c>
      <c r="B76" s="33" t="s">
        <v>661</v>
      </c>
      <c r="C76" s="33" t="s">
        <v>425</v>
      </c>
      <c r="D76" s="266"/>
      <c r="E76" s="267" t="str">
        <f t="shared" si="47"/>
        <v/>
      </c>
      <c r="F76" s="266"/>
      <c r="G76" s="266"/>
      <c r="H76" s="266"/>
      <c r="I76" s="266"/>
      <c r="J76" s="266"/>
      <c r="K76" s="266"/>
      <c r="L76" s="266"/>
      <c r="M76" s="266"/>
      <c r="N76" s="266"/>
      <c r="O76" s="266"/>
      <c r="P76" s="266"/>
      <c r="Q76" s="266"/>
      <c r="R76" s="267" t="str">
        <f t="shared" si="48"/>
        <v/>
      </c>
      <c r="S76" s="266"/>
      <c r="T76" s="266"/>
      <c r="U76" s="266"/>
      <c r="V76" s="266"/>
      <c r="W76" s="266"/>
      <c r="X76" s="266"/>
      <c r="Y76" s="266"/>
      <c r="Z76" s="266"/>
      <c r="AA76" s="266"/>
      <c r="AB76" s="267" t="str">
        <f t="shared" si="49"/>
        <v/>
      </c>
      <c r="AC76" s="266"/>
      <c r="AD76" s="266"/>
      <c r="AE76" s="266"/>
      <c r="AF76" s="266"/>
      <c r="AG76" s="266"/>
      <c r="AH76" s="266"/>
      <c r="AI76" s="266"/>
      <c r="AJ76" s="266"/>
      <c r="AK76" s="266"/>
      <c r="AL76" s="266"/>
      <c r="AM76" s="267" t="str">
        <f t="shared" si="50"/>
        <v/>
      </c>
      <c r="AN76" s="266"/>
      <c r="AO76" s="266"/>
      <c r="AP76" s="266"/>
      <c r="AQ76" s="266"/>
      <c r="AR76" s="266"/>
      <c r="AS76" s="266"/>
      <c r="AT76" s="266"/>
      <c r="AU76" s="267" t="str">
        <f t="shared" si="51"/>
        <v/>
      </c>
      <c r="AV76" s="266"/>
      <c r="AW76" s="266"/>
      <c r="AX76" s="266"/>
      <c r="AY76" s="266"/>
      <c r="AZ76" s="266"/>
      <c r="BA76" s="266"/>
      <c r="BB76" s="267" t="str">
        <f t="shared" si="52"/>
        <v>x</v>
      </c>
      <c r="BC76" s="266"/>
      <c r="BD76" s="266"/>
      <c r="BE76" s="266" t="s">
        <v>453</v>
      </c>
      <c r="BF76" s="266" t="s">
        <v>454</v>
      </c>
      <c r="BG76" s="266" t="s">
        <v>454</v>
      </c>
      <c r="BH76" s="266" t="s">
        <v>454</v>
      </c>
      <c r="BI76" s="266"/>
      <c r="BJ76" s="266" t="s">
        <v>454</v>
      </c>
      <c r="BK76" s="266" t="s">
        <v>454</v>
      </c>
      <c r="BL76" s="266" t="s">
        <v>454</v>
      </c>
      <c r="BM76" s="266" t="s">
        <v>454</v>
      </c>
      <c r="BN76" s="267" t="str">
        <f t="shared" si="53"/>
        <v/>
      </c>
      <c r="BO76" s="266"/>
      <c r="BP76" s="266"/>
      <c r="BQ76" s="266"/>
      <c r="BR76" s="266"/>
      <c r="BS76" s="266"/>
      <c r="BT76" s="266"/>
      <c r="BU76" s="266"/>
      <c r="BV76" s="267" t="str">
        <f t="shared" si="54"/>
        <v/>
      </c>
      <c r="BW76" s="266"/>
      <c r="BX76" s="266"/>
      <c r="BY76" s="266"/>
      <c r="BZ76" s="266"/>
      <c r="CA76" s="266"/>
      <c r="CB76" s="266"/>
      <c r="CC76" s="266"/>
      <c r="CD76" s="266"/>
      <c r="CE76" s="266"/>
      <c r="CF76" s="267" t="str">
        <f t="shared" si="55"/>
        <v/>
      </c>
      <c r="CG76" s="266"/>
      <c r="CH76" s="266"/>
      <c r="CI76" s="266"/>
      <c r="CJ76" s="266"/>
      <c r="CK76" s="266"/>
      <c r="CL76" s="266"/>
      <c r="CM76" s="266"/>
      <c r="CN76" s="266"/>
      <c r="CO76" s="266"/>
      <c r="CP76" s="267" t="str">
        <f t="shared" si="56"/>
        <v/>
      </c>
      <c r="CQ76" s="266"/>
      <c r="CR76" s="266"/>
      <c r="CS76" s="266"/>
      <c r="CT76" s="266"/>
      <c r="CU76" s="266"/>
      <c r="CV76" s="266"/>
      <c r="CW76" s="266"/>
      <c r="CX76" s="266"/>
      <c r="CY76" s="266"/>
      <c r="CZ76" s="266"/>
      <c r="DA76" s="266"/>
      <c r="DB76" s="266"/>
      <c r="DC76" s="266"/>
      <c r="DD76" s="267" t="str">
        <f t="shared" si="57"/>
        <v>x</v>
      </c>
      <c r="DE76" s="266" t="s">
        <v>454</v>
      </c>
      <c r="DF76" s="266"/>
      <c r="DG76" s="266"/>
      <c r="DH76" s="266" t="s">
        <v>454</v>
      </c>
      <c r="DI76" s="266" t="s">
        <v>454</v>
      </c>
      <c r="DJ76" s="266"/>
      <c r="DK76" s="266"/>
      <c r="DL76" s="266"/>
      <c r="DM76" s="266"/>
      <c r="DN76" s="267" t="str">
        <f t="shared" si="58"/>
        <v>x</v>
      </c>
      <c r="DO76" s="266" t="s">
        <v>454</v>
      </c>
      <c r="DP76" s="266" t="s">
        <v>454</v>
      </c>
      <c r="DQ76" s="266"/>
      <c r="DR76" s="266"/>
      <c r="DS76" s="266"/>
      <c r="DT76" s="266"/>
      <c r="DU76" s="266"/>
      <c r="DV76" s="266"/>
      <c r="DW76" s="266" t="s">
        <v>454</v>
      </c>
      <c r="DX76" s="267" t="str">
        <f t="shared" si="59"/>
        <v/>
      </c>
      <c r="DY76" s="266"/>
      <c r="DZ76" s="266"/>
      <c r="EA76" s="266"/>
      <c r="EB76" s="266"/>
      <c r="EC76" s="266"/>
      <c r="ED76" s="266"/>
      <c r="EE76" s="266"/>
      <c r="EF76" s="267" t="str">
        <f t="shared" si="60"/>
        <v>x</v>
      </c>
      <c r="EG76" s="266" t="s">
        <v>454</v>
      </c>
      <c r="EH76" s="266"/>
      <c r="EI76" s="266"/>
      <c r="EJ76" s="266"/>
      <c r="EK76" s="266"/>
      <c r="EL76" s="266"/>
      <c r="EM76" s="33" t="s">
        <v>662</v>
      </c>
      <c r="EN76" s="33" t="s">
        <v>507</v>
      </c>
      <c r="EO76" s="33" t="s">
        <v>650</v>
      </c>
      <c r="EQ76" s="3">
        <f t="shared" si="45"/>
        <v>1</v>
      </c>
      <c r="ER76" s="3">
        <f t="shared" si="46"/>
        <v>14</v>
      </c>
    </row>
    <row r="77" spans="1:148" s="1" customFormat="1" ht="30">
      <c r="A77" s="266">
        <v>1</v>
      </c>
      <c r="B77" s="131" t="s">
        <v>566</v>
      </c>
      <c r="C77" s="33" t="s">
        <v>424</v>
      </c>
      <c r="D77" s="266"/>
      <c r="E77" s="267" t="str">
        <f t="shared" si="47"/>
        <v>x</v>
      </c>
      <c r="F77" s="266"/>
      <c r="G77" s="266"/>
      <c r="H77" s="266"/>
      <c r="I77" s="266" t="s">
        <v>453</v>
      </c>
      <c r="J77" s="266"/>
      <c r="K77" s="266"/>
      <c r="L77" s="266"/>
      <c r="M77" s="266"/>
      <c r="N77" s="266"/>
      <c r="O77" s="266"/>
      <c r="P77" s="266"/>
      <c r="Q77" s="266"/>
      <c r="R77" s="267" t="str">
        <f t="shared" si="48"/>
        <v/>
      </c>
      <c r="S77" s="266"/>
      <c r="T77" s="266"/>
      <c r="U77" s="266"/>
      <c r="V77" s="266"/>
      <c r="W77" s="266"/>
      <c r="X77" s="266"/>
      <c r="Y77" s="266"/>
      <c r="Z77" s="266"/>
      <c r="AA77" s="266"/>
      <c r="AB77" s="267" t="str">
        <f t="shared" si="49"/>
        <v/>
      </c>
      <c r="AC77" s="266"/>
      <c r="AD77" s="266"/>
      <c r="AE77" s="266"/>
      <c r="AF77" s="266"/>
      <c r="AG77" s="266"/>
      <c r="AH77" s="266"/>
      <c r="AI77" s="266"/>
      <c r="AJ77" s="266"/>
      <c r="AK77" s="266"/>
      <c r="AL77" s="266"/>
      <c r="AM77" s="267" t="str">
        <f t="shared" si="50"/>
        <v/>
      </c>
      <c r="AN77" s="266"/>
      <c r="AO77" s="266"/>
      <c r="AP77" s="266"/>
      <c r="AQ77" s="266"/>
      <c r="AR77" s="266"/>
      <c r="AS77" s="266"/>
      <c r="AT77" s="266"/>
      <c r="AU77" s="267" t="str">
        <f t="shared" si="51"/>
        <v/>
      </c>
      <c r="AV77" s="266"/>
      <c r="AW77" s="266"/>
      <c r="AX77" s="266"/>
      <c r="AY77" s="266"/>
      <c r="AZ77" s="266"/>
      <c r="BA77" s="266"/>
      <c r="BB77" s="267" t="str">
        <f t="shared" si="52"/>
        <v/>
      </c>
      <c r="BC77" s="266"/>
      <c r="BD77" s="266"/>
      <c r="BE77" s="266"/>
      <c r="BF77" s="266"/>
      <c r="BG77" s="266"/>
      <c r="BH77" s="266"/>
      <c r="BI77" s="266"/>
      <c r="BJ77" s="266"/>
      <c r="BK77" s="266"/>
      <c r="BL77" s="266"/>
      <c r="BM77" s="266"/>
      <c r="BN77" s="267" t="str">
        <f t="shared" si="53"/>
        <v/>
      </c>
      <c r="BO77" s="266"/>
      <c r="BP77" s="266"/>
      <c r="BQ77" s="266"/>
      <c r="BR77" s="266"/>
      <c r="BS77" s="266"/>
      <c r="BT77" s="266"/>
      <c r="BU77" s="266"/>
      <c r="BV77" s="267" t="str">
        <f t="shared" si="54"/>
        <v/>
      </c>
      <c r="BW77" s="266"/>
      <c r="BX77" s="266"/>
      <c r="BY77" s="266"/>
      <c r="BZ77" s="266"/>
      <c r="CA77" s="266"/>
      <c r="CB77" s="266"/>
      <c r="CC77" s="266"/>
      <c r="CD77" s="266"/>
      <c r="CE77" s="266"/>
      <c r="CF77" s="267" t="str">
        <f t="shared" si="55"/>
        <v/>
      </c>
      <c r="CG77" s="266"/>
      <c r="CH77" s="266"/>
      <c r="CI77" s="266"/>
      <c r="CJ77" s="266"/>
      <c r="CK77" s="266"/>
      <c r="CL77" s="266"/>
      <c r="CM77" s="266"/>
      <c r="CN77" s="266"/>
      <c r="CO77" s="266"/>
      <c r="CP77" s="267" t="str">
        <f t="shared" si="56"/>
        <v>x</v>
      </c>
      <c r="CQ77" s="266"/>
      <c r="CR77" s="266" t="s">
        <v>454</v>
      </c>
      <c r="CS77" s="266"/>
      <c r="CT77" s="266"/>
      <c r="CU77" s="266"/>
      <c r="CV77" s="266"/>
      <c r="CW77" s="266"/>
      <c r="CX77" s="266"/>
      <c r="CY77" s="266"/>
      <c r="CZ77" s="266" t="s">
        <v>454</v>
      </c>
      <c r="DA77" s="266"/>
      <c r="DB77" s="266"/>
      <c r="DC77" s="266"/>
      <c r="DD77" s="267" t="str">
        <f t="shared" si="57"/>
        <v/>
      </c>
      <c r="DE77" s="266"/>
      <c r="DF77" s="266"/>
      <c r="DG77" s="266"/>
      <c r="DH77" s="266"/>
      <c r="DI77" s="266"/>
      <c r="DJ77" s="266"/>
      <c r="DK77" s="266"/>
      <c r="DL77" s="266"/>
      <c r="DM77" s="266"/>
      <c r="DN77" s="267" t="str">
        <f t="shared" si="58"/>
        <v/>
      </c>
      <c r="DO77" s="266"/>
      <c r="DP77" s="266"/>
      <c r="DQ77" s="266"/>
      <c r="DR77" s="266"/>
      <c r="DS77" s="266"/>
      <c r="DT77" s="266"/>
      <c r="DU77" s="266"/>
      <c r="DV77" s="266"/>
      <c r="DW77" s="266"/>
      <c r="DX77" s="267" t="str">
        <f t="shared" si="59"/>
        <v/>
      </c>
      <c r="DY77" s="266"/>
      <c r="DZ77" s="266"/>
      <c r="EA77" s="266"/>
      <c r="EB77" s="266"/>
      <c r="EC77" s="266"/>
      <c r="ED77" s="266"/>
      <c r="EE77" s="266"/>
      <c r="EF77" s="267" t="str">
        <f t="shared" si="60"/>
        <v/>
      </c>
      <c r="EG77" s="266"/>
      <c r="EH77" s="266"/>
      <c r="EI77" s="266"/>
      <c r="EJ77" s="266"/>
      <c r="EK77" s="266"/>
      <c r="EL77" s="266"/>
      <c r="EM77" s="33" t="s">
        <v>642</v>
      </c>
      <c r="EN77" s="33" t="s">
        <v>507</v>
      </c>
      <c r="EO77" s="33" t="s">
        <v>650</v>
      </c>
      <c r="EQ77" s="3">
        <f t="shared" si="45"/>
        <v>1</v>
      </c>
      <c r="ER77" s="3">
        <f t="shared" si="46"/>
        <v>2</v>
      </c>
    </row>
    <row r="78" spans="1:148" s="1" customFormat="1" ht="30">
      <c r="A78" s="266">
        <v>1</v>
      </c>
      <c r="B78" s="33" t="s">
        <v>670</v>
      </c>
      <c r="C78" s="33" t="s">
        <v>500</v>
      </c>
      <c r="D78" s="266" t="s">
        <v>453</v>
      </c>
      <c r="E78" s="267" t="str">
        <f t="shared" si="47"/>
        <v/>
      </c>
      <c r="F78" s="266"/>
      <c r="G78" s="266"/>
      <c r="H78" s="266"/>
      <c r="I78" s="266"/>
      <c r="J78" s="266"/>
      <c r="K78" s="266"/>
      <c r="L78" s="266"/>
      <c r="M78" s="266"/>
      <c r="N78" s="266"/>
      <c r="O78" s="266"/>
      <c r="P78" s="266"/>
      <c r="Q78" s="266"/>
      <c r="R78" s="267" t="str">
        <f t="shared" si="48"/>
        <v/>
      </c>
      <c r="S78" s="266"/>
      <c r="T78" s="266"/>
      <c r="U78" s="266"/>
      <c r="V78" s="266"/>
      <c r="W78" s="266"/>
      <c r="X78" s="266"/>
      <c r="Y78" s="266"/>
      <c r="Z78" s="266"/>
      <c r="AA78" s="266"/>
      <c r="AB78" s="267" t="str">
        <f t="shared" si="49"/>
        <v/>
      </c>
      <c r="AC78" s="266"/>
      <c r="AD78" s="266"/>
      <c r="AE78" s="266"/>
      <c r="AF78" s="266"/>
      <c r="AG78" s="266"/>
      <c r="AH78" s="266"/>
      <c r="AI78" s="266"/>
      <c r="AJ78" s="266"/>
      <c r="AK78" s="266"/>
      <c r="AL78" s="266"/>
      <c r="AM78" s="267" t="str">
        <f t="shared" si="50"/>
        <v/>
      </c>
      <c r="AN78" s="266"/>
      <c r="AO78" s="266"/>
      <c r="AP78" s="266"/>
      <c r="AQ78" s="266"/>
      <c r="AR78" s="266"/>
      <c r="AS78" s="266"/>
      <c r="AT78" s="266"/>
      <c r="AU78" s="267" t="str">
        <f t="shared" si="51"/>
        <v/>
      </c>
      <c r="AV78" s="266"/>
      <c r="AW78" s="266"/>
      <c r="AX78" s="266"/>
      <c r="AY78" s="266"/>
      <c r="AZ78" s="266"/>
      <c r="BA78" s="266"/>
      <c r="BB78" s="267" t="str">
        <f t="shared" si="52"/>
        <v/>
      </c>
      <c r="BC78" s="266"/>
      <c r="BD78" s="266"/>
      <c r="BE78" s="266"/>
      <c r="BF78" s="266"/>
      <c r="BG78" s="266"/>
      <c r="BH78" s="266"/>
      <c r="BI78" s="266"/>
      <c r="BJ78" s="266"/>
      <c r="BK78" s="266"/>
      <c r="BL78" s="266"/>
      <c r="BM78" s="266"/>
      <c r="BN78" s="267" t="str">
        <f t="shared" si="53"/>
        <v/>
      </c>
      <c r="BO78" s="266"/>
      <c r="BP78" s="266"/>
      <c r="BQ78" s="266"/>
      <c r="BR78" s="266"/>
      <c r="BS78" s="266"/>
      <c r="BT78" s="266"/>
      <c r="BU78" s="266"/>
      <c r="BV78" s="267" t="str">
        <f t="shared" si="54"/>
        <v/>
      </c>
      <c r="BW78" s="266"/>
      <c r="BX78" s="266"/>
      <c r="BY78" s="266"/>
      <c r="BZ78" s="266"/>
      <c r="CA78" s="266"/>
      <c r="CB78" s="266"/>
      <c r="CC78" s="266"/>
      <c r="CD78" s="266"/>
      <c r="CE78" s="266"/>
      <c r="CF78" s="267" t="str">
        <f t="shared" si="55"/>
        <v/>
      </c>
      <c r="CG78" s="266"/>
      <c r="CH78" s="266"/>
      <c r="CI78" s="266"/>
      <c r="CJ78" s="266"/>
      <c r="CK78" s="266"/>
      <c r="CL78" s="266"/>
      <c r="CM78" s="266"/>
      <c r="CN78" s="266"/>
      <c r="CO78" s="266"/>
      <c r="CP78" s="267" t="str">
        <f t="shared" si="56"/>
        <v/>
      </c>
      <c r="CQ78" s="266"/>
      <c r="CR78" s="266"/>
      <c r="CS78" s="266"/>
      <c r="CT78" s="266"/>
      <c r="CU78" s="266"/>
      <c r="CV78" s="266"/>
      <c r="CW78" s="266"/>
      <c r="CX78" s="266"/>
      <c r="CY78" s="266"/>
      <c r="CZ78" s="266"/>
      <c r="DA78" s="266"/>
      <c r="DB78" s="266"/>
      <c r="DC78" s="266"/>
      <c r="DD78" s="267" t="str">
        <f t="shared" si="57"/>
        <v/>
      </c>
      <c r="DE78" s="266"/>
      <c r="DF78" s="266"/>
      <c r="DG78" s="266"/>
      <c r="DH78" s="266"/>
      <c r="DI78" s="266"/>
      <c r="DJ78" s="266"/>
      <c r="DK78" s="266"/>
      <c r="DL78" s="266"/>
      <c r="DM78" s="266"/>
      <c r="DN78" s="267" t="str">
        <f t="shared" si="58"/>
        <v/>
      </c>
      <c r="DO78" s="266"/>
      <c r="DP78" s="266"/>
      <c r="DQ78" s="266"/>
      <c r="DR78" s="266"/>
      <c r="DS78" s="266"/>
      <c r="DT78" s="266"/>
      <c r="DU78" s="266"/>
      <c r="DV78" s="266"/>
      <c r="DW78" s="266"/>
      <c r="DX78" s="267" t="str">
        <f t="shared" si="59"/>
        <v/>
      </c>
      <c r="DY78" s="266"/>
      <c r="DZ78" s="266"/>
      <c r="EA78" s="266"/>
      <c r="EB78" s="266"/>
      <c r="EC78" s="266"/>
      <c r="ED78" s="266"/>
      <c r="EE78" s="266"/>
      <c r="EF78" s="267" t="str">
        <f t="shared" si="60"/>
        <v/>
      </c>
      <c r="EG78" s="266"/>
      <c r="EH78" s="266"/>
      <c r="EI78" s="266"/>
      <c r="EJ78" s="266"/>
      <c r="EK78" s="266"/>
      <c r="EL78" s="266"/>
      <c r="EM78" s="33"/>
      <c r="EN78" s="33" t="s">
        <v>301</v>
      </c>
      <c r="EO78" s="33" t="s">
        <v>632</v>
      </c>
      <c r="EQ78" s="3">
        <f t="shared" si="45"/>
        <v>1</v>
      </c>
      <c r="ER78" s="3">
        <f t="shared" si="46"/>
        <v>0</v>
      </c>
    </row>
    <row r="79" spans="1:148" s="1" customFormat="1">
      <c r="A79" s="266">
        <v>1</v>
      </c>
      <c r="B79" s="33" t="s">
        <v>671</v>
      </c>
      <c r="C79" s="33" t="s">
        <v>500</v>
      </c>
      <c r="D79" s="266"/>
      <c r="E79" s="267" t="str">
        <f t="shared" si="47"/>
        <v/>
      </c>
      <c r="F79" s="266"/>
      <c r="G79" s="266"/>
      <c r="H79" s="266"/>
      <c r="I79" s="266"/>
      <c r="J79" s="266"/>
      <c r="K79" s="266"/>
      <c r="L79" s="266"/>
      <c r="M79" s="266"/>
      <c r="N79" s="266"/>
      <c r="O79" s="266"/>
      <c r="P79" s="266"/>
      <c r="Q79" s="266"/>
      <c r="R79" s="267" t="str">
        <f t="shared" si="48"/>
        <v/>
      </c>
      <c r="S79" s="266"/>
      <c r="T79" s="266"/>
      <c r="U79" s="266"/>
      <c r="V79" s="266"/>
      <c r="W79" s="266"/>
      <c r="X79" s="266"/>
      <c r="Y79" s="266"/>
      <c r="Z79" s="266"/>
      <c r="AA79" s="266"/>
      <c r="AB79" s="267" t="str">
        <f t="shared" si="49"/>
        <v/>
      </c>
      <c r="AC79" s="266"/>
      <c r="AD79" s="266"/>
      <c r="AE79" s="266"/>
      <c r="AF79" s="266"/>
      <c r="AG79" s="266"/>
      <c r="AH79" s="266"/>
      <c r="AI79" s="266"/>
      <c r="AJ79" s="266"/>
      <c r="AK79" s="266"/>
      <c r="AL79" s="266"/>
      <c r="AM79" s="267" t="str">
        <f t="shared" si="50"/>
        <v/>
      </c>
      <c r="AN79" s="266"/>
      <c r="AO79" s="266"/>
      <c r="AP79" s="266"/>
      <c r="AQ79" s="266"/>
      <c r="AR79" s="266"/>
      <c r="AS79" s="266"/>
      <c r="AT79" s="266"/>
      <c r="AU79" s="267" t="str">
        <f t="shared" si="51"/>
        <v>x</v>
      </c>
      <c r="AV79" s="266"/>
      <c r="AW79" s="266"/>
      <c r="AX79" s="266" t="s">
        <v>454</v>
      </c>
      <c r="AY79" s="266"/>
      <c r="AZ79" s="266"/>
      <c r="BA79" s="266"/>
      <c r="BB79" s="267" t="str">
        <f t="shared" si="52"/>
        <v>x</v>
      </c>
      <c r="BC79" s="266" t="s">
        <v>454</v>
      </c>
      <c r="BD79" s="266"/>
      <c r="BE79" s="266"/>
      <c r="BF79" s="266" t="s">
        <v>454</v>
      </c>
      <c r="BG79" s="266" t="s">
        <v>454</v>
      </c>
      <c r="BH79" s="266"/>
      <c r="BI79" s="266" t="s">
        <v>454</v>
      </c>
      <c r="BJ79" s="266" t="s">
        <v>453</v>
      </c>
      <c r="BK79" s="266" t="s">
        <v>454</v>
      </c>
      <c r="BL79" s="266" t="s">
        <v>454</v>
      </c>
      <c r="BM79" s="266"/>
      <c r="BN79" s="267" t="str">
        <f t="shared" si="53"/>
        <v>x</v>
      </c>
      <c r="BO79" s="266" t="s">
        <v>454</v>
      </c>
      <c r="BP79" s="266" t="s">
        <v>454</v>
      </c>
      <c r="BQ79" s="266"/>
      <c r="BR79" s="266" t="s">
        <v>454</v>
      </c>
      <c r="BS79" s="266"/>
      <c r="BT79" s="266"/>
      <c r="BU79" s="266" t="s">
        <v>454</v>
      </c>
      <c r="BV79" s="267" t="str">
        <f t="shared" si="54"/>
        <v/>
      </c>
      <c r="BW79" s="266"/>
      <c r="BX79" s="266"/>
      <c r="BY79" s="266"/>
      <c r="BZ79" s="266"/>
      <c r="CA79" s="266"/>
      <c r="CB79" s="266"/>
      <c r="CC79" s="266"/>
      <c r="CD79" s="266"/>
      <c r="CE79" s="266"/>
      <c r="CF79" s="267" t="str">
        <f t="shared" si="55"/>
        <v>x</v>
      </c>
      <c r="CG79" s="266" t="s">
        <v>454</v>
      </c>
      <c r="CH79" s="266"/>
      <c r="CI79" s="266"/>
      <c r="CJ79" s="266" t="s">
        <v>454</v>
      </c>
      <c r="CK79" s="266"/>
      <c r="CL79" s="266"/>
      <c r="CM79" s="266"/>
      <c r="CN79" s="266"/>
      <c r="CO79" s="266"/>
      <c r="CP79" s="267" t="str">
        <f t="shared" si="56"/>
        <v/>
      </c>
      <c r="CQ79" s="266"/>
      <c r="CR79" s="266"/>
      <c r="CS79" s="266"/>
      <c r="CT79" s="266"/>
      <c r="CU79" s="266"/>
      <c r="CV79" s="266"/>
      <c r="CW79" s="266"/>
      <c r="CX79" s="266"/>
      <c r="CY79" s="266"/>
      <c r="CZ79" s="266"/>
      <c r="DA79" s="266"/>
      <c r="DB79" s="266"/>
      <c r="DC79" s="266"/>
      <c r="DD79" s="267" t="str">
        <f t="shared" si="57"/>
        <v/>
      </c>
      <c r="DE79" s="266"/>
      <c r="DF79" s="266"/>
      <c r="DG79" s="266"/>
      <c r="DH79" s="266"/>
      <c r="DI79" s="266"/>
      <c r="DJ79" s="266"/>
      <c r="DK79" s="266"/>
      <c r="DL79" s="266"/>
      <c r="DM79" s="266"/>
      <c r="DN79" s="267" t="str">
        <f t="shared" si="58"/>
        <v>x</v>
      </c>
      <c r="DO79" s="266"/>
      <c r="DP79" s="266" t="s">
        <v>454</v>
      </c>
      <c r="DQ79" s="266" t="s">
        <v>454</v>
      </c>
      <c r="DR79" s="266"/>
      <c r="DS79" s="266" t="s">
        <v>454</v>
      </c>
      <c r="DT79" s="266" t="s">
        <v>454</v>
      </c>
      <c r="DU79" s="266"/>
      <c r="DV79" s="266"/>
      <c r="DW79" s="266" t="s">
        <v>454</v>
      </c>
      <c r="DX79" s="267" t="str">
        <f t="shared" si="59"/>
        <v/>
      </c>
      <c r="DY79" s="266"/>
      <c r="DZ79" s="266"/>
      <c r="EA79" s="266"/>
      <c r="EB79" s="266"/>
      <c r="EC79" s="266"/>
      <c r="ED79" s="266"/>
      <c r="EE79" s="266"/>
      <c r="EF79" s="267" t="str">
        <f t="shared" si="60"/>
        <v>x</v>
      </c>
      <c r="EG79" s="266" t="s">
        <v>454</v>
      </c>
      <c r="EH79" s="266"/>
      <c r="EI79" s="266"/>
      <c r="EJ79" s="266"/>
      <c r="EK79" s="266"/>
      <c r="EL79" s="266"/>
      <c r="EM79" s="33"/>
      <c r="EN79" s="33" t="s">
        <v>301</v>
      </c>
      <c r="EO79" s="33" t="s">
        <v>650</v>
      </c>
      <c r="EQ79" s="3">
        <f t="shared" si="45"/>
        <v>1</v>
      </c>
      <c r="ER79" s="3">
        <f t="shared" si="46"/>
        <v>19</v>
      </c>
    </row>
    <row r="80" spans="1:148" s="1" customFormat="1">
      <c r="A80" s="266">
        <v>1</v>
      </c>
      <c r="B80" s="33" t="s">
        <v>672</v>
      </c>
      <c r="C80" s="33" t="s">
        <v>500</v>
      </c>
      <c r="D80" s="266"/>
      <c r="E80" s="267" t="str">
        <f t="shared" si="47"/>
        <v>x</v>
      </c>
      <c r="F80" s="266" t="s">
        <v>454</v>
      </c>
      <c r="G80" s="266" t="s">
        <v>454</v>
      </c>
      <c r="H80" s="266"/>
      <c r="I80" s="266"/>
      <c r="J80" s="266"/>
      <c r="K80" s="266"/>
      <c r="L80" s="266"/>
      <c r="M80" s="266" t="s">
        <v>454</v>
      </c>
      <c r="N80" s="266"/>
      <c r="O80" s="266"/>
      <c r="P80" s="266"/>
      <c r="Q80" s="266"/>
      <c r="R80" s="267" t="str">
        <f t="shared" si="48"/>
        <v>x</v>
      </c>
      <c r="S80" s="266" t="s">
        <v>454</v>
      </c>
      <c r="T80" s="266" t="s">
        <v>454</v>
      </c>
      <c r="U80" s="266"/>
      <c r="V80" s="266"/>
      <c r="W80" s="266" t="s">
        <v>454</v>
      </c>
      <c r="X80" s="266"/>
      <c r="Y80" s="266"/>
      <c r="Z80" s="266"/>
      <c r="AA80" s="266"/>
      <c r="AB80" s="267" t="str">
        <f t="shared" si="49"/>
        <v>x</v>
      </c>
      <c r="AC80" s="266"/>
      <c r="AD80" s="266" t="s">
        <v>454</v>
      </c>
      <c r="AE80" s="266"/>
      <c r="AF80" s="266" t="s">
        <v>454</v>
      </c>
      <c r="AG80" s="266"/>
      <c r="AH80" s="266" t="s">
        <v>454</v>
      </c>
      <c r="AI80" s="266"/>
      <c r="AJ80" s="266" t="s">
        <v>454</v>
      </c>
      <c r="AK80" s="266"/>
      <c r="AL80" s="266"/>
      <c r="AM80" s="267" t="str">
        <f t="shared" si="50"/>
        <v/>
      </c>
      <c r="AN80" s="266"/>
      <c r="AO80" s="266"/>
      <c r="AP80" s="266"/>
      <c r="AQ80" s="266"/>
      <c r="AR80" s="266"/>
      <c r="AS80" s="266"/>
      <c r="AT80" s="266"/>
      <c r="AU80" s="267" t="str">
        <f t="shared" si="51"/>
        <v>x</v>
      </c>
      <c r="AV80" s="266"/>
      <c r="AW80" s="266"/>
      <c r="AX80" s="266"/>
      <c r="AY80" s="266"/>
      <c r="AZ80" s="266" t="s">
        <v>453</v>
      </c>
      <c r="BA80" s="266"/>
      <c r="BB80" s="267" t="str">
        <f t="shared" si="52"/>
        <v/>
      </c>
      <c r="BC80" s="266"/>
      <c r="BD80" s="266"/>
      <c r="BE80" s="266"/>
      <c r="BF80" s="266"/>
      <c r="BG80" s="266"/>
      <c r="BH80" s="266"/>
      <c r="BI80" s="266"/>
      <c r="BJ80" s="266"/>
      <c r="BK80" s="266"/>
      <c r="BL80" s="266"/>
      <c r="BM80" s="266"/>
      <c r="BN80" s="267" t="str">
        <f t="shared" si="53"/>
        <v/>
      </c>
      <c r="BO80" s="266"/>
      <c r="BP80" s="266"/>
      <c r="BQ80" s="266"/>
      <c r="BR80" s="266"/>
      <c r="BS80" s="266"/>
      <c r="BT80" s="266"/>
      <c r="BU80" s="266"/>
      <c r="BV80" s="267" t="str">
        <f t="shared" si="54"/>
        <v/>
      </c>
      <c r="BW80" s="266"/>
      <c r="BX80" s="266"/>
      <c r="BY80" s="266"/>
      <c r="BZ80" s="266"/>
      <c r="CA80" s="266"/>
      <c r="CB80" s="266"/>
      <c r="CC80" s="266"/>
      <c r="CD80" s="266"/>
      <c r="CE80" s="266"/>
      <c r="CF80" s="267" t="str">
        <f t="shared" si="55"/>
        <v/>
      </c>
      <c r="CG80" s="266"/>
      <c r="CH80" s="266"/>
      <c r="CI80" s="266"/>
      <c r="CJ80" s="266"/>
      <c r="CK80" s="266"/>
      <c r="CL80" s="266"/>
      <c r="CM80" s="266"/>
      <c r="CN80" s="266"/>
      <c r="CO80" s="266"/>
      <c r="CP80" s="267" t="str">
        <f t="shared" si="56"/>
        <v/>
      </c>
      <c r="CQ80" s="266"/>
      <c r="CR80" s="266"/>
      <c r="CS80" s="266"/>
      <c r="CT80" s="266"/>
      <c r="CU80" s="266"/>
      <c r="CV80" s="266"/>
      <c r="CW80" s="266"/>
      <c r="CX80" s="266"/>
      <c r="CY80" s="266"/>
      <c r="CZ80" s="266"/>
      <c r="DA80" s="266"/>
      <c r="DB80" s="266"/>
      <c r="DC80" s="266"/>
      <c r="DD80" s="267" t="str">
        <f t="shared" si="57"/>
        <v/>
      </c>
      <c r="DE80" s="266"/>
      <c r="DF80" s="266"/>
      <c r="DG80" s="266"/>
      <c r="DH80" s="266"/>
      <c r="DI80" s="266"/>
      <c r="DJ80" s="266"/>
      <c r="DK80" s="266"/>
      <c r="DL80" s="266"/>
      <c r="DM80" s="266"/>
      <c r="DN80" s="267" t="str">
        <f t="shared" si="58"/>
        <v>x</v>
      </c>
      <c r="DO80" s="266"/>
      <c r="DP80" s="266"/>
      <c r="DQ80" s="266"/>
      <c r="DR80" s="266"/>
      <c r="DS80" s="266"/>
      <c r="DT80" s="266"/>
      <c r="DU80" s="266" t="s">
        <v>454</v>
      </c>
      <c r="DV80" s="266"/>
      <c r="DW80" s="266" t="s">
        <v>454</v>
      </c>
      <c r="DX80" s="267" t="str">
        <f t="shared" si="59"/>
        <v>x</v>
      </c>
      <c r="DY80" s="266"/>
      <c r="DZ80" s="266" t="s">
        <v>454</v>
      </c>
      <c r="EA80" s="266"/>
      <c r="EB80" s="266"/>
      <c r="EC80" s="266"/>
      <c r="ED80" s="266"/>
      <c r="EE80" s="266"/>
      <c r="EF80" s="267" t="str">
        <f t="shared" si="60"/>
        <v/>
      </c>
      <c r="EG80" s="266"/>
      <c r="EH80" s="266"/>
      <c r="EI80" s="266"/>
      <c r="EJ80" s="266"/>
      <c r="EK80" s="266"/>
      <c r="EL80" s="266"/>
      <c r="EM80" s="33"/>
      <c r="EN80" s="33" t="s">
        <v>301</v>
      </c>
      <c r="EO80" s="33" t="s">
        <v>650</v>
      </c>
      <c r="EQ80" s="3">
        <f t="shared" si="45"/>
        <v>1</v>
      </c>
      <c r="ER80" s="3">
        <f t="shared" si="46"/>
        <v>13</v>
      </c>
    </row>
    <row r="81" spans="1:148" s="1" customFormat="1">
      <c r="A81" s="266">
        <v>1</v>
      </c>
      <c r="B81" s="33" t="s">
        <v>673</v>
      </c>
      <c r="C81" s="33" t="s">
        <v>500</v>
      </c>
      <c r="D81" s="266"/>
      <c r="E81" s="267" t="str">
        <f t="shared" si="47"/>
        <v/>
      </c>
      <c r="F81" s="266"/>
      <c r="G81" s="266"/>
      <c r="H81" s="266"/>
      <c r="I81" s="266"/>
      <c r="J81" s="266"/>
      <c r="K81" s="266"/>
      <c r="L81" s="266"/>
      <c r="M81" s="266"/>
      <c r="N81" s="266"/>
      <c r="O81" s="266"/>
      <c r="P81" s="266"/>
      <c r="Q81" s="266"/>
      <c r="R81" s="267" t="str">
        <f t="shared" si="48"/>
        <v>x</v>
      </c>
      <c r="S81" s="266" t="s">
        <v>454</v>
      </c>
      <c r="T81" s="266" t="s">
        <v>454</v>
      </c>
      <c r="U81" s="266" t="s">
        <v>454</v>
      </c>
      <c r="V81" s="266" t="s">
        <v>453</v>
      </c>
      <c r="W81" s="266" t="s">
        <v>454</v>
      </c>
      <c r="X81" s="266" t="s">
        <v>454</v>
      </c>
      <c r="Y81" s="266" t="s">
        <v>454</v>
      </c>
      <c r="Z81" s="266" t="s">
        <v>454</v>
      </c>
      <c r="AA81" s="266" t="s">
        <v>454</v>
      </c>
      <c r="AB81" s="267" t="str">
        <f t="shared" si="49"/>
        <v/>
      </c>
      <c r="AC81" s="266"/>
      <c r="AD81" s="266"/>
      <c r="AE81" s="266"/>
      <c r="AF81" s="266"/>
      <c r="AG81" s="266"/>
      <c r="AH81" s="266"/>
      <c r="AI81" s="266"/>
      <c r="AJ81" s="266"/>
      <c r="AK81" s="266"/>
      <c r="AL81" s="266"/>
      <c r="AM81" s="267" t="str">
        <f t="shared" si="50"/>
        <v/>
      </c>
      <c r="AN81" s="266"/>
      <c r="AO81" s="266"/>
      <c r="AP81" s="266"/>
      <c r="AQ81" s="266"/>
      <c r="AR81" s="266"/>
      <c r="AS81" s="266"/>
      <c r="AT81" s="266"/>
      <c r="AU81" s="267" t="str">
        <f t="shared" si="51"/>
        <v/>
      </c>
      <c r="AV81" s="266"/>
      <c r="AW81" s="266"/>
      <c r="AX81" s="266"/>
      <c r="AY81" s="266"/>
      <c r="AZ81" s="266"/>
      <c r="BA81" s="266"/>
      <c r="BB81" s="267" t="str">
        <f t="shared" si="52"/>
        <v/>
      </c>
      <c r="BC81" s="266"/>
      <c r="BD81" s="266"/>
      <c r="BE81" s="266"/>
      <c r="BF81" s="266"/>
      <c r="BG81" s="266"/>
      <c r="BH81" s="266"/>
      <c r="BI81" s="266"/>
      <c r="BJ81" s="266"/>
      <c r="BK81" s="266"/>
      <c r="BL81" s="266"/>
      <c r="BM81" s="266"/>
      <c r="BN81" s="267" t="str">
        <f t="shared" si="53"/>
        <v>x</v>
      </c>
      <c r="BO81" s="266"/>
      <c r="BP81" s="266" t="s">
        <v>454</v>
      </c>
      <c r="BQ81" s="266" t="s">
        <v>454</v>
      </c>
      <c r="BR81" s="266"/>
      <c r="BS81" s="266"/>
      <c r="BT81" s="266"/>
      <c r="BU81" s="266"/>
      <c r="BV81" s="267" t="str">
        <f t="shared" si="54"/>
        <v/>
      </c>
      <c r="BW81" s="266"/>
      <c r="BX81" s="266"/>
      <c r="BY81" s="266"/>
      <c r="BZ81" s="266"/>
      <c r="CA81" s="266"/>
      <c r="CB81" s="266"/>
      <c r="CC81" s="266"/>
      <c r="CD81" s="266"/>
      <c r="CE81" s="266"/>
      <c r="CF81" s="267" t="str">
        <f t="shared" si="55"/>
        <v/>
      </c>
      <c r="CG81" s="266"/>
      <c r="CH81" s="266"/>
      <c r="CI81" s="266"/>
      <c r="CJ81" s="266"/>
      <c r="CK81" s="266"/>
      <c r="CL81" s="266"/>
      <c r="CM81" s="266"/>
      <c r="CN81" s="266"/>
      <c r="CO81" s="266"/>
      <c r="CP81" s="267" t="str">
        <f t="shared" si="56"/>
        <v/>
      </c>
      <c r="CQ81" s="266"/>
      <c r="CR81" s="266"/>
      <c r="CS81" s="266"/>
      <c r="CT81" s="266"/>
      <c r="CU81" s="266"/>
      <c r="CV81" s="266"/>
      <c r="CW81" s="266"/>
      <c r="CX81" s="266"/>
      <c r="CY81" s="266"/>
      <c r="CZ81" s="266"/>
      <c r="DA81" s="266"/>
      <c r="DB81" s="266"/>
      <c r="DC81" s="266"/>
      <c r="DD81" s="267" t="str">
        <f t="shared" si="57"/>
        <v/>
      </c>
      <c r="DE81" s="266"/>
      <c r="DF81" s="266"/>
      <c r="DG81" s="266"/>
      <c r="DH81" s="266"/>
      <c r="DI81" s="266"/>
      <c r="DJ81" s="266"/>
      <c r="DK81" s="266"/>
      <c r="DL81" s="266"/>
      <c r="DM81" s="266"/>
      <c r="DN81" s="267" t="str">
        <f t="shared" si="58"/>
        <v/>
      </c>
      <c r="DO81" s="266"/>
      <c r="DP81" s="266"/>
      <c r="DQ81" s="266"/>
      <c r="DR81" s="266"/>
      <c r="DS81" s="266"/>
      <c r="DT81" s="266"/>
      <c r="DU81" s="266"/>
      <c r="DV81" s="266"/>
      <c r="DW81" s="266"/>
      <c r="DX81" s="267" t="str">
        <f t="shared" si="59"/>
        <v/>
      </c>
      <c r="DY81" s="266"/>
      <c r="DZ81" s="266"/>
      <c r="EA81" s="266"/>
      <c r="EB81" s="266"/>
      <c r="EC81" s="266"/>
      <c r="ED81" s="266"/>
      <c r="EE81" s="266"/>
      <c r="EF81" s="267" t="str">
        <f t="shared" si="60"/>
        <v/>
      </c>
      <c r="EG81" s="266"/>
      <c r="EH81" s="266"/>
      <c r="EI81" s="266"/>
      <c r="EJ81" s="266"/>
      <c r="EK81" s="266"/>
      <c r="EL81" s="266"/>
      <c r="EM81" s="33"/>
      <c r="EN81" s="33" t="s">
        <v>301</v>
      </c>
      <c r="EO81" s="33" t="s">
        <v>650</v>
      </c>
      <c r="EQ81" s="3">
        <f t="shared" si="45"/>
        <v>1</v>
      </c>
      <c r="ER81" s="3">
        <f t="shared" si="46"/>
        <v>10</v>
      </c>
    </row>
    <row r="82" spans="1:148" s="1" customFormat="1">
      <c r="A82" s="266">
        <v>1</v>
      </c>
      <c r="B82" s="33" t="s">
        <v>674</v>
      </c>
      <c r="C82" s="33" t="s">
        <v>500</v>
      </c>
      <c r="D82" s="266"/>
      <c r="E82" s="267" t="str">
        <f t="shared" si="47"/>
        <v/>
      </c>
      <c r="F82" s="266"/>
      <c r="G82" s="266"/>
      <c r="H82" s="266"/>
      <c r="I82" s="266"/>
      <c r="J82" s="266"/>
      <c r="K82" s="266"/>
      <c r="L82" s="266"/>
      <c r="M82" s="266"/>
      <c r="N82" s="266"/>
      <c r="O82" s="266"/>
      <c r="P82" s="266"/>
      <c r="Q82" s="266"/>
      <c r="R82" s="267" t="str">
        <f t="shared" si="48"/>
        <v/>
      </c>
      <c r="S82" s="266"/>
      <c r="T82" s="266"/>
      <c r="U82" s="266"/>
      <c r="V82" s="266"/>
      <c r="W82" s="266"/>
      <c r="X82" s="266"/>
      <c r="Y82" s="266"/>
      <c r="Z82" s="266"/>
      <c r="AA82" s="266"/>
      <c r="AB82" s="267" t="str">
        <f t="shared" si="49"/>
        <v/>
      </c>
      <c r="AC82" s="266"/>
      <c r="AD82" s="266"/>
      <c r="AE82" s="266"/>
      <c r="AF82" s="266"/>
      <c r="AG82" s="266"/>
      <c r="AH82" s="266"/>
      <c r="AI82" s="266"/>
      <c r="AJ82" s="266"/>
      <c r="AK82" s="266"/>
      <c r="AL82" s="266"/>
      <c r="AM82" s="267" t="str">
        <f t="shared" si="50"/>
        <v/>
      </c>
      <c r="AN82" s="266"/>
      <c r="AO82" s="266"/>
      <c r="AP82" s="266"/>
      <c r="AQ82" s="266"/>
      <c r="AR82" s="266"/>
      <c r="AS82" s="266"/>
      <c r="AT82" s="266"/>
      <c r="AU82" s="267" t="str">
        <f t="shared" si="51"/>
        <v/>
      </c>
      <c r="AV82" s="266"/>
      <c r="AW82" s="266"/>
      <c r="AX82" s="266"/>
      <c r="AY82" s="266"/>
      <c r="AZ82" s="266"/>
      <c r="BA82" s="266"/>
      <c r="BB82" s="267" t="str">
        <f t="shared" si="52"/>
        <v/>
      </c>
      <c r="BC82" s="266"/>
      <c r="BD82" s="266"/>
      <c r="BE82" s="266"/>
      <c r="BF82" s="266"/>
      <c r="BG82" s="266"/>
      <c r="BH82" s="266"/>
      <c r="BI82" s="266"/>
      <c r="BJ82" s="266"/>
      <c r="BK82" s="266"/>
      <c r="BL82" s="266"/>
      <c r="BM82" s="266"/>
      <c r="BN82" s="267" t="str">
        <f t="shared" si="53"/>
        <v/>
      </c>
      <c r="BO82" s="266"/>
      <c r="BP82" s="266"/>
      <c r="BQ82" s="266"/>
      <c r="BR82" s="266"/>
      <c r="BS82" s="266"/>
      <c r="BT82" s="266"/>
      <c r="BU82" s="266"/>
      <c r="BV82" s="267" t="str">
        <f t="shared" si="54"/>
        <v>x</v>
      </c>
      <c r="BW82" s="266" t="s">
        <v>454</v>
      </c>
      <c r="BX82" s="266"/>
      <c r="BY82" s="266" t="s">
        <v>454</v>
      </c>
      <c r="BZ82" s="266" t="s">
        <v>454</v>
      </c>
      <c r="CA82" s="266" t="s">
        <v>454</v>
      </c>
      <c r="CB82" s="266" t="s">
        <v>454</v>
      </c>
      <c r="CC82" s="266"/>
      <c r="CD82" s="266" t="s">
        <v>454</v>
      </c>
      <c r="CE82" s="266" t="s">
        <v>454</v>
      </c>
      <c r="CF82" s="267" t="str">
        <f t="shared" si="55"/>
        <v>x</v>
      </c>
      <c r="CG82" s="266" t="s">
        <v>454</v>
      </c>
      <c r="CH82" s="266" t="s">
        <v>453</v>
      </c>
      <c r="CI82" s="266" t="s">
        <v>454</v>
      </c>
      <c r="CJ82" s="266"/>
      <c r="CK82" s="266"/>
      <c r="CL82" s="266"/>
      <c r="CM82" s="266"/>
      <c r="CN82" s="266"/>
      <c r="CO82" s="266"/>
      <c r="CP82" s="267" t="str">
        <f t="shared" si="56"/>
        <v/>
      </c>
      <c r="CQ82" s="266"/>
      <c r="CR82" s="266"/>
      <c r="CS82" s="266"/>
      <c r="CT82" s="266"/>
      <c r="CU82" s="266"/>
      <c r="CV82" s="266"/>
      <c r="CW82" s="266"/>
      <c r="CX82" s="266"/>
      <c r="CY82" s="266"/>
      <c r="CZ82" s="266"/>
      <c r="DA82" s="266"/>
      <c r="DB82" s="266"/>
      <c r="DC82" s="266"/>
      <c r="DD82" s="267" t="str">
        <f t="shared" si="57"/>
        <v/>
      </c>
      <c r="DE82" s="266"/>
      <c r="DF82" s="266"/>
      <c r="DG82" s="266"/>
      <c r="DH82" s="266"/>
      <c r="DI82" s="266"/>
      <c r="DJ82" s="266"/>
      <c r="DK82" s="266"/>
      <c r="DL82" s="266"/>
      <c r="DM82" s="266"/>
      <c r="DN82" s="267" t="str">
        <f t="shared" si="58"/>
        <v>x</v>
      </c>
      <c r="DO82" s="266"/>
      <c r="DP82" s="266"/>
      <c r="DQ82" s="266"/>
      <c r="DR82" s="266"/>
      <c r="DS82" s="266"/>
      <c r="DT82" s="266"/>
      <c r="DU82" s="266"/>
      <c r="DV82" s="266"/>
      <c r="DW82" s="266" t="s">
        <v>454</v>
      </c>
      <c r="DX82" s="267" t="str">
        <f t="shared" si="59"/>
        <v/>
      </c>
      <c r="DY82" s="266"/>
      <c r="DZ82" s="266"/>
      <c r="EA82" s="266"/>
      <c r="EB82" s="266"/>
      <c r="EC82" s="266"/>
      <c r="ED82" s="266"/>
      <c r="EE82" s="266"/>
      <c r="EF82" s="267" t="str">
        <f t="shared" si="60"/>
        <v/>
      </c>
      <c r="EG82" s="266"/>
      <c r="EH82" s="266"/>
      <c r="EI82" s="266"/>
      <c r="EJ82" s="266"/>
      <c r="EK82" s="266"/>
      <c r="EL82" s="266"/>
      <c r="EM82" s="33"/>
      <c r="EN82" s="33" t="s">
        <v>301</v>
      </c>
      <c r="EO82" s="33" t="s">
        <v>650</v>
      </c>
      <c r="EQ82" s="3">
        <f t="shared" si="45"/>
        <v>1</v>
      </c>
      <c r="ER82" s="3">
        <f t="shared" si="46"/>
        <v>10</v>
      </c>
    </row>
    <row r="83" spans="1:148" s="1" customFormat="1" ht="30">
      <c r="A83" s="266">
        <v>1</v>
      </c>
      <c r="B83" s="33" t="s">
        <v>675</v>
      </c>
      <c r="C83" s="33" t="s">
        <v>500</v>
      </c>
      <c r="D83" s="266"/>
      <c r="E83" s="267" t="str">
        <f t="shared" si="47"/>
        <v/>
      </c>
      <c r="F83" s="266"/>
      <c r="G83" s="266"/>
      <c r="H83" s="266"/>
      <c r="I83" s="266"/>
      <c r="J83" s="266"/>
      <c r="K83" s="266"/>
      <c r="L83" s="266"/>
      <c r="M83" s="266"/>
      <c r="N83" s="266"/>
      <c r="O83" s="266"/>
      <c r="P83" s="266"/>
      <c r="Q83" s="266"/>
      <c r="R83" s="267" t="str">
        <f t="shared" si="48"/>
        <v/>
      </c>
      <c r="S83" s="266"/>
      <c r="T83" s="266"/>
      <c r="U83" s="266"/>
      <c r="V83" s="266"/>
      <c r="W83" s="266"/>
      <c r="X83" s="266"/>
      <c r="Y83" s="266"/>
      <c r="Z83" s="266"/>
      <c r="AA83" s="266"/>
      <c r="AB83" s="267" t="str">
        <f t="shared" si="49"/>
        <v>x</v>
      </c>
      <c r="AC83" s="266"/>
      <c r="AD83" s="266"/>
      <c r="AE83" s="266" t="s">
        <v>454</v>
      </c>
      <c r="AF83" s="266" t="s">
        <v>454</v>
      </c>
      <c r="AG83" s="266"/>
      <c r="AH83" s="266"/>
      <c r="AI83" s="266"/>
      <c r="AJ83" s="266" t="s">
        <v>454</v>
      </c>
      <c r="AK83" s="266"/>
      <c r="AL83" s="266"/>
      <c r="AM83" s="267" t="str">
        <f t="shared" si="50"/>
        <v/>
      </c>
      <c r="AN83" s="266"/>
      <c r="AO83" s="266"/>
      <c r="AP83" s="266"/>
      <c r="AQ83" s="266"/>
      <c r="AR83" s="266"/>
      <c r="AS83" s="266"/>
      <c r="AT83" s="266"/>
      <c r="AU83" s="267" t="str">
        <f t="shared" si="51"/>
        <v>x</v>
      </c>
      <c r="AV83" s="266" t="s">
        <v>454</v>
      </c>
      <c r="AW83" s="266"/>
      <c r="AX83" s="266" t="s">
        <v>454</v>
      </c>
      <c r="AY83" s="266" t="s">
        <v>454</v>
      </c>
      <c r="AZ83" s="266"/>
      <c r="BA83" s="266" t="s">
        <v>454</v>
      </c>
      <c r="BB83" s="267" t="str">
        <f t="shared" si="52"/>
        <v/>
      </c>
      <c r="BC83" s="266"/>
      <c r="BD83" s="266"/>
      <c r="BE83" s="266"/>
      <c r="BF83" s="266"/>
      <c r="BG83" s="266"/>
      <c r="BH83" s="266"/>
      <c r="BI83" s="266"/>
      <c r="BJ83" s="266"/>
      <c r="BK83" s="266"/>
      <c r="BL83" s="266"/>
      <c r="BM83" s="266"/>
      <c r="BN83" s="267" t="str">
        <f t="shared" si="53"/>
        <v>x</v>
      </c>
      <c r="BO83" s="266" t="s">
        <v>454</v>
      </c>
      <c r="BP83" s="266"/>
      <c r="BQ83" s="266"/>
      <c r="BR83" s="266" t="s">
        <v>454</v>
      </c>
      <c r="BS83" s="266" t="s">
        <v>454</v>
      </c>
      <c r="BT83" s="266" t="s">
        <v>454</v>
      </c>
      <c r="BU83" s="266"/>
      <c r="BV83" s="267" t="str">
        <f t="shared" si="54"/>
        <v>x</v>
      </c>
      <c r="BW83" s="266" t="s">
        <v>454</v>
      </c>
      <c r="BX83" s="266"/>
      <c r="BY83" s="266" t="s">
        <v>454</v>
      </c>
      <c r="BZ83" s="266" t="s">
        <v>454</v>
      </c>
      <c r="CA83" s="266" t="s">
        <v>454</v>
      </c>
      <c r="CB83" s="266" t="s">
        <v>454</v>
      </c>
      <c r="CC83" s="266"/>
      <c r="CD83" s="266" t="s">
        <v>454</v>
      </c>
      <c r="CE83" s="266" t="s">
        <v>453</v>
      </c>
      <c r="CF83" s="267" t="str">
        <f t="shared" si="55"/>
        <v>x</v>
      </c>
      <c r="CG83" s="266" t="s">
        <v>454</v>
      </c>
      <c r="CH83" s="266" t="s">
        <v>454</v>
      </c>
      <c r="CI83" s="266" t="s">
        <v>454</v>
      </c>
      <c r="CJ83" s="266"/>
      <c r="CK83" s="266"/>
      <c r="CL83" s="266"/>
      <c r="CM83" s="266"/>
      <c r="CN83" s="266"/>
      <c r="CO83" s="266"/>
      <c r="CP83" s="267" t="str">
        <f t="shared" si="56"/>
        <v/>
      </c>
      <c r="CQ83" s="266"/>
      <c r="CR83" s="266"/>
      <c r="CS83" s="266"/>
      <c r="CT83" s="266"/>
      <c r="CU83" s="266"/>
      <c r="CV83" s="266"/>
      <c r="CW83" s="266"/>
      <c r="CX83" s="266"/>
      <c r="CY83" s="266"/>
      <c r="CZ83" s="266"/>
      <c r="DA83" s="266"/>
      <c r="DB83" s="266"/>
      <c r="DC83" s="266"/>
      <c r="DD83" s="267" t="str">
        <f t="shared" si="57"/>
        <v>x</v>
      </c>
      <c r="DE83" s="266" t="s">
        <v>454</v>
      </c>
      <c r="DF83" s="266"/>
      <c r="DG83" s="266"/>
      <c r="DH83" s="266"/>
      <c r="DI83" s="266"/>
      <c r="DJ83" s="266" t="s">
        <v>454</v>
      </c>
      <c r="DK83" s="266"/>
      <c r="DL83" s="266"/>
      <c r="DM83" s="266"/>
      <c r="DN83" s="267" t="str">
        <f t="shared" si="58"/>
        <v>x</v>
      </c>
      <c r="DO83" s="266"/>
      <c r="DP83" s="266"/>
      <c r="DQ83" s="266"/>
      <c r="DR83" s="266"/>
      <c r="DS83" s="266"/>
      <c r="DT83" s="266"/>
      <c r="DU83" s="266"/>
      <c r="DV83" s="266"/>
      <c r="DW83" s="266" t="s">
        <v>454</v>
      </c>
      <c r="DX83" s="267" t="str">
        <f t="shared" si="59"/>
        <v>x</v>
      </c>
      <c r="DY83" s="266"/>
      <c r="DZ83" s="266"/>
      <c r="EA83" s="266"/>
      <c r="EB83" s="266"/>
      <c r="EC83" s="266"/>
      <c r="ED83" s="266" t="s">
        <v>454</v>
      </c>
      <c r="EE83" s="266"/>
      <c r="EF83" s="267" t="str">
        <f t="shared" si="60"/>
        <v/>
      </c>
      <c r="EG83" s="266"/>
      <c r="EH83" s="266"/>
      <c r="EI83" s="266"/>
      <c r="EJ83" s="266"/>
      <c r="EK83" s="266"/>
      <c r="EL83" s="266"/>
      <c r="EM83" s="33"/>
      <c r="EN83" s="33" t="s">
        <v>301</v>
      </c>
      <c r="EO83" s="33" t="s">
        <v>650</v>
      </c>
      <c r="EQ83" s="3">
        <f t="shared" si="45"/>
        <v>1</v>
      </c>
      <c r="ER83" s="3">
        <f t="shared" si="46"/>
        <v>24</v>
      </c>
    </row>
    <row r="84" spans="1:148" s="1" customFormat="1">
      <c r="A84" s="266">
        <v>1</v>
      </c>
      <c r="B84" s="33" t="s">
        <v>676</v>
      </c>
      <c r="C84" s="33" t="s">
        <v>500</v>
      </c>
      <c r="D84" s="266"/>
      <c r="E84" s="267" t="str">
        <f t="shared" si="47"/>
        <v>x</v>
      </c>
      <c r="F84" s="266"/>
      <c r="G84" s="266" t="s">
        <v>453</v>
      </c>
      <c r="H84" s="266"/>
      <c r="I84" s="266"/>
      <c r="J84" s="266" t="s">
        <v>454</v>
      </c>
      <c r="K84" s="266"/>
      <c r="L84" s="266"/>
      <c r="M84" s="266"/>
      <c r="N84" s="266"/>
      <c r="O84" s="266"/>
      <c r="P84" s="266"/>
      <c r="Q84" s="266" t="s">
        <v>454</v>
      </c>
      <c r="R84" s="267" t="str">
        <f t="shared" si="48"/>
        <v/>
      </c>
      <c r="S84" s="266"/>
      <c r="T84" s="266"/>
      <c r="U84" s="266"/>
      <c r="V84" s="266"/>
      <c r="W84" s="266"/>
      <c r="X84" s="266"/>
      <c r="Y84" s="266"/>
      <c r="Z84" s="266"/>
      <c r="AA84" s="266"/>
      <c r="AB84" s="267" t="str">
        <f t="shared" si="49"/>
        <v>x</v>
      </c>
      <c r="AC84" s="266"/>
      <c r="AD84" s="266"/>
      <c r="AE84" s="266"/>
      <c r="AF84" s="266"/>
      <c r="AG84" s="266"/>
      <c r="AH84" s="266"/>
      <c r="AI84" s="266" t="s">
        <v>454</v>
      </c>
      <c r="AJ84" s="266" t="s">
        <v>454</v>
      </c>
      <c r="AK84" s="266"/>
      <c r="AL84" s="266"/>
      <c r="AM84" s="267" t="str">
        <f t="shared" si="50"/>
        <v/>
      </c>
      <c r="AN84" s="266"/>
      <c r="AO84" s="266"/>
      <c r="AP84" s="266"/>
      <c r="AQ84" s="266"/>
      <c r="AR84" s="266"/>
      <c r="AS84" s="266"/>
      <c r="AT84" s="266"/>
      <c r="AU84" s="267" t="str">
        <f t="shared" si="51"/>
        <v>x</v>
      </c>
      <c r="AV84" s="266"/>
      <c r="AW84" s="266"/>
      <c r="AX84" s="266" t="s">
        <v>454</v>
      </c>
      <c r="AY84" s="266" t="s">
        <v>454</v>
      </c>
      <c r="AZ84" s="266"/>
      <c r="BA84" s="266"/>
      <c r="BB84" s="267" t="str">
        <f t="shared" si="52"/>
        <v/>
      </c>
      <c r="BC84" s="266"/>
      <c r="BD84" s="266"/>
      <c r="BE84" s="266"/>
      <c r="BF84" s="266"/>
      <c r="BG84" s="266"/>
      <c r="BH84" s="266"/>
      <c r="BI84" s="266"/>
      <c r="BJ84" s="266"/>
      <c r="BK84" s="266"/>
      <c r="BL84" s="266"/>
      <c r="BM84" s="266"/>
      <c r="BN84" s="267" t="str">
        <f t="shared" si="53"/>
        <v/>
      </c>
      <c r="BO84" s="266"/>
      <c r="BP84" s="266"/>
      <c r="BQ84" s="266"/>
      <c r="BR84" s="266"/>
      <c r="BS84" s="266"/>
      <c r="BT84" s="266"/>
      <c r="BU84" s="266"/>
      <c r="BV84" s="267" t="str">
        <f t="shared" si="54"/>
        <v/>
      </c>
      <c r="BW84" s="266"/>
      <c r="BX84" s="266"/>
      <c r="BY84" s="266"/>
      <c r="BZ84" s="266"/>
      <c r="CA84" s="266"/>
      <c r="CB84" s="266"/>
      <c r="CC84" s="266"/>
      <c r="CD84" s="266"/>
      <c r="CE84" s="266"/>
      <c r="CF84" s="267" t="str">
        <f t="shared" si="55"/>
        <v>x</v>
      </c>
      <c r="CG84" s="266"/>
      <c r="CH84" s="266"/>
      <c r="CI84" s="266"/>
      <c r="CJ84" s="266"/>
      <c r="CK84" s="266"/>
      <c r="CL84" s="266" t="s">
        <v>454</v>
      </c>
      <c r="CM84" s="266"/>
      <c r="CN84" s="266"/>
      <c r="CO84" s="266" t="s">
        <v>454</v>
      </c>
      <c r="CP84" s="267" t="str">
        <f t="shared" si="56"/>
        <v>x</v>
      </c>
      <c r="CQ84" s="266"/>
      <c r="CR84" s="266" t="s">
        <v>454</v>
      </c>
      <c r="CS84" s="266"/>
      <c r="CT84" s="266"/>
      <c r="CU84" s="266"/>
      <c r="CV84" s="266"/>
      <c r="CW84" s="266"/>
      <c r="CX84" s="266" t="s">
        <v>454</v>
      </c>
      <c r="CY84" s="266" t="s">
        <v>454</v>
      </c>
      <c r="CZ84" s="266"/>
      <c r="DA84" s="266"/>
      <c r="DB84" s="266"/>
      <c r="DC84" s="266"/>
      <c r="DD84" s="267" t="str">
        <f t="shared" si="57"/>
        <v/>
      </c>
      <c r="DE84" s="266"/>
      <c r="DF84" s="266"/>
      <c r="DG84" s="266"/>
      <c r="DH84" s="266"/>
      <c r="DI84" s="266"/>
      <c r="DJ84" s="266"/>
      <c r="DK84" s="266"/>
      <c r="DL84" s="266"/>
      <c r="DM84" s="266"/>
      <c r="DN84" s="267" t="str">
        <f t="shared" si="58"/>
        <v/>
      </c>
      <c r="DO84" s="266"/>
      <c r="DP84" s="266"/>
      <c r="DQ84" s="266"/>
      <c r="DR84" s="266"/>
      <c r="DS84" s="266"/>
      <c r="DT84" s="266"/>
      <c r="DU84" s="266"/>
      <c r="DV84" s="266"/>
      <c r="DW84" s="266"/>
      <c r="DX84" s="267" t="str">
        <f t="shared" si="59"/>
        <v/>
      </c>
      <c r="DY84" s="266"/>
      <c r="DZ84" s="266"/>
      <c r="EA84" s="266"/>
      <c r="EB84" s="266"/>
      <c r="EC84" s="266"/>
      <c r="ED84" s="266"/>
      <c r="EE84" s="266"/>
      <c r="EF84" s="267" t="str">
        <f t="shared" si="60"/>
        <v/>
      </c>
      <c r="EG84" s="266"/>
      <c r="EH84" s="266"/>
      <c r="EI84" s="266"/>
      <c r="EJ84" s="266"/>
      <c r="EK84" s="266"/>
      <c r="EL84" s="266"/>
      <c r="EM84" s="33"/>
      <c r="EN84" s="33" t="s">
        <v>301</v>
      </c>
      <c r="EO84" s="33" t="s">
        <v>650</v>
      </c>
      <c r="EQ84" s="3">
        <f t="shared" si="45"/>
        <v>1</v>
      </c>
      <c r="ER84" s="3">
        <f t="shared" si="46"/>
        <v>11</v>
      </c>
    </row>
    <row r="85" spans="1:148" s="1" customFormat="1">
      <c r="A85" s="266">
        <v>1</v>
      </c>
      <c r="B85" s="33" t="s">
        <v>677</v>
      </c>
      <c r="C85" s="33" t="s">
        <v>500</v>
      </c>
      <c r="D85" s="266"/>
      <c r="E85" s="267" t="str">
        <f t="shared" si="47"/>
        <v>x</v>
      </c>
      <c r="F85" s="266" t="s">
        <v>454</v>
      </c>
      <c r="G85" s="266" t="s">
        <v>454</v>
      </c>
      <c r="H85" s="266"/>
      <c r="I85" s="266" t="s">
        <v>454</v>
      </c>
      <c r="J85" s="266" t="s">
        <v>454</v>
      </c>
      <c r="K85" s="266" t="s">
        <v>454</v>
      </c>
      <c r="L85" s="266" t="s">
        <v>454</v>
      </c>
      <c r="M85" s="266"/>
      <c r="N85" s="266"/>
      <c r="O85" s="266"/>
      <c r="P85" s="266"/>
      <c r="Q85" s="266" t="s">
        <v>454</v>
      </c>
      <c r="R85" s="267" t="str">
        <f t="shared" si="48"/>
        <v>x</v>
      </c>
      <c r="S85" s="266"/>
      <c r="T85" s="266"/>
      <c r="U85" s="266"/>
      <c r="V85" s="266" t="s">
        <v>454</v>
      </c>
      <c r="W85" s="266" t="s">
        <v>454</v>
      </c>
      <c r="X85" s="266"/>
      <c r="Y85" s="266" t="s">
        <v>454</v>
      </c>
      <c r="Z85" s="266" t="s">
        <v>454</v>
      </c>
      <c r="AA85" s="266"/>
      <c r="AB85" s="267" t="str">
        <f t="shared" si="49"/>
        <v>x</v>
      </c>
      <c r="AC85" s="266"/>
      <c r="AD85" s="266"/>
      <c r="AE85" s="266"/>
      <c r="AF85" s="266"/>
      <c r="AG85" s="266"/>
      <c r="AH85" s="266"/>
      <c r="AI85" s="266" t="s">
        <v>454</v>
      </c>
      <c r="AJ85" s="266" t="s">
        <v>454</v>
      </c>
      <c r="AK85" s="266"/>
      <c r="AL85" s="266" t="s">
        <v>454</v>
      </c>
      <c r="AM85" s="267" t="str">
        <f t="shared" si="50"/>
        <v>x</v>
      </c>
      <c r="AN85" s="266" t="s">
        <v>454</v>
      </c>
      <c r="AO85" s="266" t="s">
        <v>454</v>
      </c>
      <c r="AP85" s="266"/>
      <c r="AQ85" s="266"/>
      <c r="AR85" s="266"/>
      <c r="AS85" s="266"/>
      <c r="AT85" s="266"/>
      <c r="AU85" s="267" t="str">
        <f t="shared" si="51"/>
        <v>x</v>
      </c>
      <c r="AV85" s="266"/>
      <c r="AW85" s="266" t="s">
        <v>454</v>
      </c>
      <c r="AX85" s="266" t="s">
        <v>454</v>
      </c>
      <c r="AY85" s="266"/>
      <c r="AZ85" s="266"/>
      <c r="BA85" s="266" t="s">
        <v>454</v>
      </c>
      <c r="BB85" s="267" t="str">
        <f t="shared" si="52"/>
        <v/>
      </c>
      <c r="BC85" s="266"/>
      <c r="BD85" s="266"/>
      <c r="BE85" s="266"/>
      <c r="BF85" s="266"/>
      <c r="BG85" s="266"/>
      <c r="BH85" s="266"/>
      <c r="BI85" s="266"/>
      <c r="BJ85" s="266"/>
      <c r="BK85" s="266"/>
      <c r="BL85" s="266"/>
      <c r="BM85" s="266"/>
      <c r="BN85" s="267" t="str">
        <f t="shared" si="53"/>
        <v/>
      </c>
      <c r="BO85" s="266"/>
      <c r="BP85" s="266"/>
      <c r="BQ85" s="266"/>
      <c r="BR85" s="266"/>
      <c r="BS85" s="266"/>
      <c r="BT85" s="266"/>
      <c r="BU85" s="266"/>
      <c r="BV85" s="267" t="str">
        <f t="shared" si="54"/>
        <v/>
      </c>
      <c r="BW85" s="266"/>
      <c r="BX85" s="266"/>
      <c r="BY85" s="266"/>
      <c r="BZ85" s="266"/>
      <c r="CA85" s="266"/>
      <c r="CB85" s="266"/>
      <c r="CC85" s="266"/>
      <c r="CD85" s="266"/>
      <c r="CE85" s="266"/>
      <c r="CF85" s="267" t="str">
        <f t="shared" si="55"/>
        <v/>
      </c>
      <c r="CG85" s="266"/>
      <c r="CH85" s="266"/>
      <c r="CI85" s="266"/>
      <c r="CJ85" s="266"/>
      <c r="CK85" s="266"/>
      <c r="CL85" s="266"/>
      <c r="CM85" s="266"/>
      <c r="CN85" s="266"/>
      <c r="CO85" s="266"/>
      <c r="CP85" s="267" t="str">
        <f t="shared" si="56"/>
        <v>x</v>
      </c>
      <c r="CQ85" s="266"/>
      <c r="CR85" s="266"/>
      <c r="CS85" s="266"/>
      <c r="CT85" s="266"/>
      <c r="CU85" s="266"/>
      <c r="CV85" s="266"/>
      <c r="CW85" s="266" t="s">
        <v>454</v>
      </c>
      <c r="CX85" s="266"/>
      <c r="CY85" s="266" t="s">
        <v>454</v>
      </c>
      <c r="CZ85" s="266"/>
      <c r="DA85" s="266" t="s">
        <v>454</v>
      </c>
      <c r="DB85" s="266" t="s">
        <v>454</v>
      </c>
      <c r="DC85" s="266" t="s">
        <v>453</v>
      </c>
      <c r="DD85" s="267" t="str">
        <f t="shared" si="57"/>
        <v/>
      </c>
      <c r="DE85" s="266"/>
      <c r="DF85" s="266"/>
      <c r="DG85" s="266"/>
      <c r="DH85" s="266"/>
      <c r="DI85" s="266"/>
      <c r="DJ85" s="266"/>
      <c r="DK85" s="266"/>
      <c r="DL85" s="266"/>
      <c r="DM85" s="266"/>
      <c r="DN85" s="267" t="str">
        <f t="shared" si="58"/>
        <v/>
      </c>
      <c r="DO85" s="266"/>
      <c r="DP85" s="266"/>
      <c r="DQ85" s="266"/>
      <c r="DR85" s="266"/>
      <c r="DS85" s="266"/>
      <c r="DT85" s="266"/>
      <c r="DU85" s="266"/>
      <c r="DV85" s="266"/>
      <c r="DW85" s="266"/>
      <c r="DX85" s="267" t="str">
        <f t="shared" si="59"/>
        <v>x</v>
      </c>
      <c r="DY85" s="266"/>
      <c r="DZ85" s="266"/>
      <c r="EA85" s="266" t="s">
        <v>454</v>
      </c>
      <c r="EB85" s="266" t="s">
        <v>454</v>
      </c>
      <c r="EC85" s="266"/>
      <c r="ED85" s="266"/>
      <c r="EE85" s="266"/>
      <c r="EF85" s="267" t="str">
        <f t="shared" si="60"/>
        <v/>
      </c>
      <c r="EG85" s="266"/>
      <c r="EH85" s="266"/>
      <c r="EI85" s="266"/>
      <c r="EJ85" s="266"/>
      <c r="EK85" s="266"/>
      <c r="EL85" s="266"/>
      <c r="EM85" s="33"/>
      <c r="EN85" s="33" t="s">
        <v>301</v>
      </c>
      <c r="EO85" s="33" t="s">
        <v>650</v>
      </c>
      <c r="EQ85" s="3">
        <f t="shared" si="45"/>
        <v>1</v>
      </c>
      <c r="ER85" s="3">
        <f t="shared" si="46"/>
        <v>25</v>
      </c>
    </row>
    <row r="86" spans="1:148" s="1" customFormat="1">
      <c r="A86" s="266">
        <v>1</v>
      </c>
      <c r="B86" s="33" t="s">
        <v>704</v>
      </c>
      <c r="C86" s="33" t="s">
        <v>500</v>
      </c>
      <c r="D86" s="266"/>
      <c r="E86" s="267" t="str">
        <f t="shared" si="47"/>
        <v>x</v>
      </c>
      <c r="F86" s="266"/>
      <c r="G86" s="266"/>
      <c r="H86" s="266"/>
      <c r="I86" s="266"/>
      <c r="J86" s="266"/>
      <c r="K86" s="266"/>
      <c r="L86" s="266" t="s">
        <v>454</v>
      </c>
      <c r="M86" s="266"/>
      <c r="N86" s="266"/>
      <c r="O86" s="266"/>
      <c r="P86" s="266"/>
      <c r="Q86" s="266"/>
      <c r="R86" s="267" t="str">
        <f t="shared" si="48"/>
        <v/>
      </c>
      <c r="S86" s="266"/>
      <c r="T86" s="266"/>
      <c r="U86" s="266"/>
      <c r="V86" s="266"/>
      <c r="W86" s="266"/>
      <c r="X86" s="266"/>
      <c r="Y86" s="266"/>
      <c r="Z86" s="266"/>
      <c r="AA86" s="266"/>
      <c r="AB86" s="267" t="str">
        <f t="shared" si="49"/>
        <v>x</v>
      </c>
      <c r="AC86" s="266"/>
      <c r="AD86" s="266"/>
      <c r="AE86" s="266"/>
      <c r="AF86" s="266"/>
      <c r="AG86" s="266" t="s">
        <v>454</v>
      </c>
      <c r="AH86" s="266" t="s">
        <v>454</v>
      </c>
      <c r="AI86" s="266"/>
      <c r="AJ86" s="266"/>
      <c r="AK86" s="266"/>
      <c r="AL86" s="266"/>
      <c r="AM86" s="267" t="str">
        <f t="shared" si="50"/>
        <v/>
      </c>
      <c r="AN86" s="266"/>
      <c r="AO86" s="266"/>
      <c r="AP86" s="266"/>
      <c r="AQ86" s="266"/>
      <c r="AR86" s="266"/>
      <c r="AS86" s="266"/>
      <c r="AT86" s="266"/>
      <c r="AU86" s="267" t="str">
        <f t="shared" si="51"/>
        <v/>
      </c>
      <c r="AV86" s="266"/>
      <c r="AW86" s="266"/>
      <c r="AX86" s="266"/>
      <c r="AY86" s="266"/>
      <c r="AZ86" s="266"/>
      <c r="BA86" s="266"/>
      <c r="BB86" s="267" t="str">
        <f t="shared" si="52"/>
        <v>x</v>
      </c>
      <c r="BC86" s="266"/>
      <c r="BD86" s="266"/>
      <c r="BE86" s="266" t="s">
        <v>454</v>
      </c>
      <c r="BF86" s="266"/>
      <c r="BG86" s="266"/>
      <c r="BH86" s="266"/>
      <c r="BI86" s="266"/>
      <c r="BJ86" s="266"/>
      <c r="BK86" s="266"/>
      <c r="BL86" s="266"/>
      <c r="BM86" s="266"/>
      <c r="BN86" s="267" t="str">
        <f t="shared" si="53"/>
        <v>x</v>
      </c>
      <c r="BO86" s="266"/>
      <c r="BP86" s="266" t="s">
        <v>454</v>
      </c>
      <c r="BQ86" s="266"/>
      <c r="BR86" s="266"/>
      <c r="BS86" s="266"/>
      <c r="BT86" s="266"/>
      <c r="BU86" s="266"/>
      <c r="BV86" s="267" t="str">
        <f t="shared" si="54"/>
        <v/>
      </c>
      <c r="BW86" s="266"/>
      <c r="BX86" s="266"/>
      <c r="BY86" s="266"/>
      <c r="BZ86" s="266"/>
      <c r="CA86" s="266"/>
      <c r="CB86" s="266"/>
      <c r="CC86" s="266"/>
      <c r="CD86" s="266"/>
      <c r="CE86" s="266"/>
      <c r="CF86" s="267" t="str">
        <f t="shared" si="55"/>
        <v>x</v>
      </c>
      <c r="CG86" s="266"/>
      <c r="CH86" s="266"/>
      <c r="CI86" s="266"/>
      <c r="CJ86" s="266" t="s">
        <v>454</v>
      </c>
      <c r="CK86" s="266"/>
      <c r="CL86" s="266" t="s">
        <v>454</v>
      </c>
      <c r="CM86" s="266" t="s">
        <v>454</v>
      </c>
      <c r="CN86" s="266"/>
      <c r="CO86" s="266"/>
      <c r="CP86" s="267" t="str">
        <f t="shared" si="56"/>
        <v/>
      </c>
      <c r="CQ86" s="266"/>
      <c r="CR86" s="266"/>
      <c r="CS86" s="266"/>
      <c r="CT86" s="266"/>
      <c r="CU86" s="266"/>
      <c r="CV86" s="266"/>
      <c r="CW86" s="266"/>
      <c r="CX86" s="266"/>
      <c r="CY86" s="266"/>
      <c r="CZ86" s="266"/>
      <c r="DA86" s="266"/>
      <c r="DB86" s="266"/>
      <c r="DC86" s="266"/>
      <c r="DD86" s="267" t="str">
        <f t="shared" si="57"/>
        <v/>
      </c>
      <c r="DE86" s="266"/>
      <c r="DF86" s="266"/>
      <c r="DG86" s="266"/>
      <c r="DH86" s="266"/>
      <c r="DI86" s="266"/>
      <c r="DJ86" s="266"/>
      <c r="DK86" s="266"/>
      <c r="DL86" s="266"/>
      <c r="DM86" s="266"/>
      <c r="DN86" s="267" t="str">
        <f t="shared" si="58"/>
        <v>x</v>
      </c>
      <c r="DO86" s="266"/>
      <c r="DP86" s="266"/>
      <c r="DQ86" s="266"/>
      <c r="DR86" s="266"/>
      <c r="DS86" s="266"/>
      <c r="DT86" s="266" t="s">
        <v>453</v>
      </c>
      <c r="DU86" s="266"/>
      <c r="DV86" s="266" t="s">
        <v>454</v>
      </c>
      <c r="DW86" s="266" t="s">
        <v>454</v>
      </c>
      <c r="DX86" s="267" t="str">
        <f t="shared" si="59"/>
        <v>x</v>
      </c>
      <c r="DY86" s="266"/>
      <c r="DZ86" s="266" t="s">
        <v>454</v>
      </c>
      <c r="EA86" s="266"/>
      <c r="EB86" s="266"/>
      <c r="EC86" s="266"/>
      <c r="ED86" s="266"/>
      <c r="EE86" s="266"/>
      <c r="EF86" s="267" t="str">
        <f t="shared" si="60"/>
        <v/>
      </c>
      <c r="EG86" s="266"/>
      <c r="EH86" s="266"/>
      <c r="EI86" s="266"/>
      <c r="EJ86" s="266"/>
      <c r="EK86" s="266"/>
      <c r="EL86" s="266"/>
      <c r="EM86" s="33"/>
      <c r="EN86" s="33" t="s">
        <v>301</v>
      </c>
      <c r="EO86" s="33" t="s">
        <v>650</v>
      </c>
      <c r="EQ86" s="3">
        <f t="shared" si="45"/>
        <v>1</v>
      </c>
      <c r="ER86" s="3">
        <f t="shared" si="46"/>
        <v>11</v>
      </c>
    </row>
    <row r="87" spans="1:148" s="1" customFormat="1" ht="30">
      <c r="A87" s="266">
        <v>1</v>
      </c>
      <c r="B87" s="33" t="s">
        <v>715</v>
      </c>
      <c r="C87" s="33" t="s">
        <v>500</v>
      </c>
      <c r="D87" s="266"/>
      <c r="E87" s="267" t="str">
        <f t="shared" si="47"/>
        <v/>
      </c>
      <c r="F87" s="266"/>
      <c r="G87" s="266"/>
      <c r="H87" s="266"/>
      <c r="I87" s="266"/>
      <c r="J87" s="266"/>
      <c r="K87" s="266"/>
      <c r="L87" s="266"/>
      <c r="M87" s="266"/>
      <c r="N87" s="266"/>
      <c r="O87" s="266"/>
      <c r="P87" s="266"/>
      <c r="Q87" s="266"/>
      <c r="R87" s="267" t="str">
        <f t="shared" si="48"/>
        <v/>
      </c>
      <c r="S87" s="266"/>
      <c r="T87" s="266"/>
      <c r="U87" s="266"/>
      <c r="V87" s="266"/>
      <c r="W87" s="266"/>
      <c r="X87" s="266"/>
      <c r="Y87" s="266"/>
      <c r="Z87" s="266"/>
      <c r="AA87" s="266"/>
      <c r="AB87" s="267" t="str">
        <f t="shared" si="49"/>
        <v/>
      </c>
      <c r="AC87" s="266"/>
      <c r="AD87" s="266"/>
      <c r="AE87" s="266"/>
      <c r="AF87" s="266"/>
      <c r="AG87" s="266"/>
      <c r="AH87" s="266"/>
      <c r="AI87" s="266"/>
      <c r="AJ87" s="266"/>
      <c r="AK87" s="266"/>
      <c r="AL87" s="266"/>
      <c r="AM87" s="267" t="str">
        <f t="shared" si="50"/>
        <v>x</v>
      </c>
      <c r="AN87" s="266" t="s">
        <v>454</v>
      </c>
      <c r="AO87" s="266"/>
      <c r="AP87" s="266"/>
      <c r="AQ87" s="266"/>
      <c r="AR87" s="266"/>
      <c r="AS87" s="266"/>
      <c r="AT87" s="266"/>
      <c r="AU87" s="267" t="str">
        <f t="shared" si="51"/>
        <v>x</v>
      </c>
      <c r="AV87" s="266" t="s">
        <v>454</v>
      </c>
      <c r="AW87" s="266"/>
      <c r="AX87" s="266"/>
      <c r="AY87" s="266" t="s">
        <v>454</v>
      </c>
      <c r="AZ87" s="266"/>
      <c r="BA87" s="266" t="s">
        <v>454</v>
      </c>
      <c r="BB87" s="267" t="str">
        <f t="shared" si="52"/>
        <v>x</v>
      </c>
      <c r="BC87" s="266"/>
      <c r="BD87" s="266"/>
      <c r="BE87" s="266"/>
      <c r="BF87" s="266" t="s">
        <v>454</v>
      </c>
      <c r="BG87" s="266"/>
      <c r="BH87" s="266"/>
      <c r="BI87" s="266" t="s">
        <v>454</v>
      </c>
      <c r="BJ87" s="266" t="s">
        <v>454</v>
      </c>
      <c r="BK87" s="266" t="s">
        <v>454</v>
      </c>
      <c r="BL87" s="266"/>
      <c r="BM87" s="266"/>
      <c r="BN87" s="267" t="str">
        <f t="shared" si="53"/>
        <v>x</v>
      </c>
      <c r="BO87" s="266" t="s">
        <v>453</v>
      </c>
      <c r="BP87" s="266"/>
      <c r="BQ87" s="266"/>
      <c r="BR87" s="266"/>
      <c r="BS87" s="266"/>
      <c r="BT87" s="266"/>
      <c r="BU87" s="266"/>
      <c r="BV87" s="267" t="str">
        <f t="shared" si="54"/>
        <v>x</v>
      </c>
      <c r="BW87" s="266"/>
      <c r="BX87" s="266" t="s">
        <v>454</v>
      </c>
      <c r="BY87" s="266" t="s">
        <v>454</v>
      </c>
      <c r="BZ87" s="266" t="s">
        <v>454</v>
      </c>
      <c r="CA87" s="266"/>
      <c r="CB87" s="266"/>
      <c r="CC87" s="266"/>
      <c r="CD87" s="266"/>
      <c r="CE87" s="266"/>
      <c r="CF87" s="267" t="str">
        <f t="shared" si="55"/>
        <v>x</v>
      </c>
      <c r="CG87" s="266" t="s">
        <v>454</v>
      </c>
      <c r="CH87" s="266"/>
      <c r="CI87" s="266" t="s">
        <v>454</v>
      </c>
      <c r="CJ87" s="266"/>
      <c r="CK87" s="266"/>
      <c r="CL87" s="266"/>
      <c r="CM87" s="266"/>
      <c r="CN87" s="266" t="s">
        <v>454</v>
      </c>
      <c r="CO87" s="266"/>
      <c r="CP87" s="267" t="str">
        <f t="shared" si="56"/>
        <v/>
      </c>
      <c r="CQ87" s="266"/>
      <c r="CR87" s="266"/>
      <c r="CS87" s="266"/>
      <c r="CT87" s="266"/>
      <c r="CU87" s="266"/>
      <c r="CV87" s="266"/>
      <c r="CW87" s="266"/>
      <c r="CX87" s="266"/>
      <c r="CY87" s="266"/>
      <c r="CZ87" s="266"/>
      <c r="DA87" s="266"/>
      <c r="DB87" s="266"/>
      <c r="DC87" s="266"/>
      <c r="DD87" s="267" t="str">
        <f t="shared" si="57"/>
        <v>x</v>
      </c>
      <c r="DE87" s="266" t="s">
        <v>454</v>
      </c>
      <c r="DF87" s="266"/>
      <c r="DG87" s="266"/>
      <c r="DH87" s="266"/>
      <c r="DI87" s="266"/>
      <c r="DJ87" s="266" t="s">
        <v>454</v>
      </c>
      <c r="DK87" s="266"/>
      <c r="DL87" s="266"/>
      <c r="DM87" s="266" t="s">
        <v>454</v>
      </c>
      <c r="DN87" s="267" t="str">
        <f t="shared" si="58"/>
        <v>x</v>
      </c>
      <c r="DO87" s="266"/>
      <c r="DP87" s="266"/>
      <c r="DQ87" s="266"/>
      <c r="DR87" s="266" t="s">
        <v>454</v>
      </c>
      <c r="DS87" s="266" t="s">
        <v>454</v>
      </c>
      <c r="DT87" s="266" t="s">
        <v>454</v>
      </c>
      <c r="DU87" s="266"/>
      <c r="DV87" s="266" t="s">
        <v>454</v>
      </c>
      <c r="DW87" s="266" t="s">
        <v>454</v>
      </c>
      <c r="DX87" s="267" t="str">
        <f t="shared" si="59"/>
        <v>x</v>
      </c>
      <c r="DY87" s="266" t="s">
        <v>454</v>
      </c>
      <c r="DZ87" s="266" t="s">
        <v>454</v>
      </c>
      <c r="EA87" s="266" t="s">
        <v>454</v>
      </c>
      <c r="EB87" s="266"/>
      <c r="EC87" s="266"/>
      <c r="ED87" s="266" t="s">
        <v>454</v>
      </c>
      <c r="EE87" s="266"/>
      <c r="EF87" s="267" t="str">
        <f t="shared" si="60"/>
        <v/>
      </c>
      <c r="EG87" s="266"/>
      <c r="EH87" s="266"/>
      <c r="EI87" s="266"/>
      <c r="EJ87" s="266"/>
      <c r="EK87" s="266"/>
      <c r="EL87" s="266"/>
      <c r="EM87" s="33"/>
      <c r="EN87" s="33" t="s">
        <v>301</v>
      </c>
      <c r="EO87" s="33" t="s">
        <v>650</v>
      </c>
      <c r="EQ87" s="3">
        <f t="shared" si="45"/>
        <v>1</v>
      </c>
      <c r="ER87" s="3">
        <f t="shared" si="46"/>
        <v>26</v>
      </c>
    </row>
    <row r="88" spans="1:148" s="1" customFormat="1" ht="30">
      <c r="A88" s="266">
        <v>1</v>
      </c>
      <c r="B88" s="33" t="s">
        <v>678</v>
      </c>
      <c r="C88" s="33" t="s">
        <v>500</v>
      </c>
      <c r="D88" s="266"/>
      <c r="E88" s="267" t="str">
        <f t="shared" si="47"/>
        <v/>
      </c>
      <c r="F88" s="266"/>
      <c r="G88" s="266"/>
      <c r="H88" s="266"/>
      <c r="I88" s="266"/>
      <c r="J88" s="266"/>
      <c r="K88" s="266"/>
      <c r="L88" s="266"/>
      <c r="M88" s="266"/>
      <c r="N88" s="266"/>
      <c r="O88" s="266"/>
      <c r="P88" s="266"/>
      <c r="Q88" s="266"/>
      <c r="R88" s="267" t="str">
        <f t="shared" si="48"/>
        <v/>
      </c>
      <c r="S88" s="266"/>
      <c r="T88" s="266"/>
      <c r="U88" s="266"/>
      <c r="V88" s="266"/>
      <c r="W88" s="266"/>
      <c r="X88" s="266"/>
      <c r="Y88" s="266"/>
      <c r="Z88" s="266"/>
      <c r="AA88" s="266"/>
      <c r="AB88" s="267" t="str">
        <f t="shared" si="49"/>
        <v/>
      </c>
      <c r="AC88" s="266"/>
      <c r="AD88" s="266"/>
      <c r="AE88" s="266"/>
      <c r="AF88" s="266"/>
      <c r="AG88" s="266"/>
      <c r="AH88" s="266"/>
      <c r="AI88" s="266"/>
      <c r="AJ88" s="266"/>
      <c r="AK88" s="266"/>
      <c r="AL88" s="266"/>
      <c r="AM88" s="267" t="str">
        <f t="shared" si="50"/>
        <v/>
      </c>
      <c r="AN88" s="266"/>
      <c r="AO88" s="266"/>
      <c r="AP88" s="266"/>
      <c r="AQ88" s="266"/>
      <c r="AR88" s="266"/>
      <c r="AS88" s="266"/>
      <c r="AT88" s="266"/>
      <c r="AU88" s="267" t="str">
        <f t="shared" si="51"/>
        <v/>
      </c>
      <c r="AV88" s="266"/>
      <c r="AW88" s="266"/>
      <c r="AX88" s="266"/>
      <c r="AY88" s="266"/>
      <c r="AZ88" s="266"/>
      <c r="BA88" s="266"/>
      <c r="BB88" s="267" t="str">
        <f t="shared" si="52"/>
        <v>x</v>
      </c>
      <c r="BC88" s="266"/>
      <c r="BD88" s="266"/>
      <c r="BE88" s="266" t="s">
        <v>454</v>
      </c>
      <c r="BF88" s="266"/>
      <c r="BG88" s="266"/>
      <c r="BH88" s="266"/>
      <c r="BI88" s="266"/>
      <c r="BJ88" s="266"/>
      <c r="BK88" s="266"/>
      <c r="BL88" s="266"/>
      <c r="BM88" s="266"/>
      <c r="BN88" s="267" t="str">
        <f t="shared" si="53"/>
        <v/>
      </c>
      <c r="BO88" s="266"/>
      <c r="BP88" s="266"/>
      <c r="BQ88" s="266"/>
      <c r="BR88" s="266"/>
      <c r="BS88" s="266"/>
      <c r="BT88" s="266"/>
      <c r="BU88" s="266"/>
      <c r="BV88" s="267" t="str">
        <f t="shared" si="54"/>
        <v/>
      </c>
      <c r="BW88" s="266"/>
      <c r="BX88" s="266"/>
      <c r="BY88" s="266"/>
      <c r="BZ88" s="266"/>
      <c r="CA88" s="266"/>
      <c r="CB88" s="266"/>
      <c r="CC88" s="266"/>
      <c r="CD88" s="266"/>
      <c r="CE88" s="266"/>
      <c r="CF88" s="267" t="str">
        <f t="shared" si="55"/>
        <v/>
      </c>
      <c r="CG88" s="266"/>
      <c r="CH88" s="266"/>
      <c r="CI88" s="266"/>
      <c r="CJ88" s="266"/>
      <c r="CK88" s="266"/>
      <c r="CL88" s="266"/>
      <c r="CM88" s="266"/>
      <c r="CN88" s="266"/>
      <c r="CO88" s="266"/>
      <c r="CP88" s="267" t="str">
        <f t="shared" si="56"/>
        <v>x</v>
      </c>
      <c r="CQ88" s="266"/>
      <c r="CR88" s="266"/>
      <c r="CS88" s="266"/>
      <c r="CT88" s="266"/>
      <c r="CU88" s="266"/>
      <c r="CV88" s="266"/>
      <c r="CW88" s="266"/>
      <c r="CX88" s="266"/>
      <c r="CY88" s="266"/>
      <c r="CZ88" s="266"/>
      <c r="DA88" s="266"/>
      <c r="DB88" s="266" t="s">
        <v>454</v>
      </c>
      <c r="DC88" s="266"/>
      <c r="DD88" s="267" t="str">
        <f t="shared" si="57"/>
        <v/>
      </c>
      <c r="DE88" s="266"/>
      <c r="DF88" s="266"/>
      <c r="DG88" s="266"/>
      <c r="DH88" s="266"/>
      <c r="DI88" s="266"/>
      <c r="DJ88" s="266"/>
      <c r="DK88" s="266"/>
      <c r="DL88" s="266"/>
      <c r="DM88" s="266"/>
      <c r="DN88" s="267" t="str">
        <f t="shared" si="58"/>
        <v>x</v>
      </c>
      <c r="DO88" s="266"/>
      <c r="DP88" s="266"/>
      <c r="DQ88" s="266"/>
      <c r="DR88" s="266"/>
      <c r="DS88" s="266"/>
      <c r="DT88" s="266" t="s">
        <v>454</v>
      </c>
      <c r="DU88" s="266"/>
      <c r="DV88" s="266"/>
      <c r="DW88" s="266" t="s">
        <v>454</v>
      </c>
      <c r="DX88" s="267" t="str">
        <f t="shared" si="59"/>
        <v/>
      </c>
      <c r="DY88" s="266"/>
      <c r="DZ88" s="266"/>
      <c r="EA88" s="266"/>
      <c r="EB88" s="266"/>
      <c r="EC88" s="266"/>
      <c r="ED88" s="266"/>
      <c r="EE88" s="266"/>
      <c r="EF88" s="267" t="str">
        <f t="shared" si="60"/>
        <v>x</v>
      </c>
      <c r="EG88" s="266"/>
      <c r="EH88" s="266"/>
      <c r="EI88" s="266"/>
      <c r="EJ88" s="266"/>
      <c r="EK88" s="266" t="s">
        <v>453</v>
      </c>
      <c r="EL88" s="266"/>
      <c r="EM88" s="33"/>
      <c r="EN88" s="33" t="s">
        <v>301</v>
      </c>
      <c r="EO88" s="33" t="s">
        <v>650</v>
      </c>
      <c r="EQ88" s="3">
        <f t="shared" si="45"/>
        <v>1</v>
      </c>
      <c r="ER88" s="3">
        <f t="shared" si="46"/>
        <v>4</v>
      </c>
    </row>
    <row r="89" spans="1:148" customFormat="1">
      <c r="A89" s="266">
        <v>1</v>
      </c>
      <c r="B89" s="33" t="s">
        <v>679</v>
      </c>
      <c r="C89" s="33" t="s">
        <v>500</v>
      </c>
      <c r="D89" s="266"/>
      <c r="E89" s="267" t="str">
        <f t="shared" si="47"/>
        <v>x</v>
      </c>
      <c r="F89" s="266"/>
      <c r="G89" s="266"/>
      <c r="H89" s="266"/>
      <c r="I89" s="266"/>
      <c r="J89" s="266"/>
      <c r="K89" s="266"/>
      <c r="L89" s="266" t="s">
        <v>454</v>
      </c>
      <c r="M89" s="266"/>
      <c r="N89" s="266"/>
      <c r="O89" s="266" t="s">
        <v>454</v>
      </c>
      <c r="P89" s="266"/>
      <c r="Q89" s="266"/>
      <c r="R89" s="267" t="str">
        <f t="shared" si="48"/>
        <v>x</v>
      </c>
      <c r="S89" s="266"/>
      <c r="T89" s="266"/>
      <c r="U89" s="266"/>
      <c r="V89" s="266"/>
      <c r="W89" s="266"/>
      <c r="X89" s="266" t="s">
        <v>454</v>
      </c>
      <c r="Y89" s="266" t="s">
        <v>454</v>
      </c>
      <c r="Z89" s="266"/>
      <c r="AA89" s="266"/>
      <c r="AB89" s="267" t="str">
        <f t="shared" si="49"/>
        <v>x</v>
      </c>
      <c r="AC89" s="266"/>
      <c r="AD89" s="266"/>
      <c r="AE89" s="266" t="s">
        <v>454</v>
      </c>
      <c r="AF89" s="266" t="s">
        <v>454</v>
      </c>
      <c r="AG89" s="266"/>
      <c r="AH89" s="266"/>
      <c r="AI89" s="266"/>
      <c r="AJ89" s="266"/>
      <c r="AK89" s="266"/>
      <c r="AL89" s="266"/>
      <c r="AM89" s="267" t="str">
        <f t="shared" si="50"/>
        <v>x</v>
      </c>
      <c r="AN89" s="266" t="s">
        <v>454</v>
      </c>
      <c r="AO89" s="266" t="s">
        <v>453</v>
      </c>
      <c r="AP89" s="266" t="s">
        <v>454</v>
      </c>
      <c r="AQ89" s="266" t="s">
        <v>454</v>
      </c>
      <c r="AR89" s="266" t="s">
        <v>454</v>
      </c>
      <c r="AS89" s="266" t="s">
        <v>454</v>
      </c>
      <c r="AT89" s="266" t="s">
        <v>454</v>
      </c>
      <c r="AU89" s="267" t="str">
        <f t="shared" si="51"/>
        <v>x</v>
      </c>
      <c r="AV89" s="266" t="s">
        <v>454</v>
      </c>
      <c r="AW89" s="266" t="s">
        <v>454</v>
      </c>
      <c r="AX89" s="266" t="s">
        <v>454</v>
      </c>
      <c r="AY89" s="266"/>
      <c r="AZ89" s="266"/>
      <c r="BA89" s="266"/>
      <c r="BB89" s="267" t="str">
        <f t="shared" si="52"/>
        <v>x</v>
      </c>
      <c r="BC89" s="266" t="s">
        <v>454</v>
      </c>
      <c r="BD89" s="266" t="s">
        <v>454</v>
      </c>
      <c r="BE89" s="266" t="s">
        <v>454</v>
      </c>
      <c r="BF89" s="266"/>
      <c r="BG89" s="266"/>
      <c r="BH89" s="266"/>
      <c r="BI89" s="266"/>
      <c r="BJ89" s="266" t="s">
        <v>454</v>
      </c>
      <c r="BK89" s="266"/>
      <c r="BL89" s="266" t="s">
        <v>454</v>
      </c>
      <c r="BM89" s="266"/>
      <c r="BN89" s="267" t="str">
        <f t="shared" si="53"/>
        <v>x</v>
      </c>
      <c r="BO89" s="266" t="s">
        <v>454</v>
      </c>
      <c r="BP89" s="266"/>
      <c r="BQ89" s="266"/>
      <c r="BR89" s="266"/>
      <c r="BS89" s="266"/>
      <c r="BT89" s="266"/>
      <c r="BU89" s="266"/>
      <c r="BV89" s="267" t="str">
        <f t="shared" si="54"/>
        <v/>
      </c>
      <c r="BW89" s="266"/>
      <c r="BX89" s="266"/>
      <c r="BY89" s="266"/>
      <c r="BZ89" s="266"/>
      <c r="CA89" s="266"/>
      <c r="CB89" s="266"/>
      <c r="CC89" s="266"/>
      <c r="CD89" s="266"/>
      <c r="CE89" s="266"/>
      <c r="CF89" s="267" t="str">
        <f t="shared" si="55"/>
        <v>x</v>
      </c>
      <c r="CG89" s="266" t="s">
        <v>454</v>
      </c>
      <c r="CH89" s="266"/>
      <c r="CI89" s="266"/>
      <c r="CJ89" s="266"/>
      <c r="CK89" s="266"/>
      <c r="CL89" s="266"/>
      <c r="CM89" s="266"/>
      <c r="CN89" s="266"/>
      <c r="CO89" s="266"/>
      <c r="CP89" s="267" t="str">
        <f t="shared" si="56"/>
        <v>x</v>
      </c>
      <c r="CQ89" s="266"/>
      <c r="CR89" s="266"/>
      <c r="CS89" s="266"/>
      <c r="CT89" s="266"/>
      <c r="CU89" s="266"/>
      <c r="CV89" s="266"/>
      <c r="CW89" s="266"/>
      <c r="CX89" s="266"/>
      <c r="CY89" s="266"/>
      <c r="CZ89" s="266"/>
      <c r="DA89" s="266" t="s">
        <v>454</v>
      </c>
      <c r="DB89" s="266" t="s">
        <v>454</v>
      </c>
      <c r="DC89" s="266"/>
      <c r="DD89" s="267" t="str">
        <f t="shared" si="57"/>
        <v>x</v>
      </c>
      <c r="DE89" s="266"/>
      <c r="DF89" s="266"/>
      <c r="DG89" s="266" t="s">
        <v>454</v>
      </c>
      <c r="DH89" s="266"/>
      <c r="DI89" s="266"/>
      <c r="DJ89" s="266" t="s">
        <v>454</v>
      </c>
      <c r="DK89" s="266"/>
      <c r="DL89" s="266"/>
      <c r="DM89" s="266"/>
      <c r="DN89" s="267" t="str">
        <f t="shared" si="58"/>
        <v>x</v>
      </c>
      <c r="DO89" s="266"/>
      <c r="DP89" s="266" t="s">
        <v>454</v>
      </c>
      <c r="DQ89" s="266" t="s">
        <v>454</v>
      </c>
      <c r="DR89" s="266"/>
      <c r="DS89" s="266" t="s">
        <v>454</v>
      </c>
      <c r="DT89" s="266" t="s">
        <v>454</v>
      </c>
      <c r="DU89" s="266"/>
      <c r="DV89" s="266" t="s">
        <v>454</v>
      </c>
      <c r="DW89" s="266" t="s">
        <v>454</v>
      </c>
      <c r="DX89" s="267" t="str">
        <f t="shared" si="59"/>
        <v>x</v>
      </c>
      <c r="DY89" s="266" t="s">
        <v>454</v>
      </c>
      <c r="DZ89" s="266" t="s">
        <v>454</v>
      </c>
      <c r="EA89" s="266"/>
      <c r="EB89" s="266"/>
      <c r="EC89" s="266"/>
      <c r="ED89" s="266"/>
      <c r="EE89" s="266"/>
      <c r="EF89" s="267" t="str">
        <f t="shared" si="60"/>
        <v/>
      </c>
      <c r="EG89" s="266"/>
      <c r="EH89" s="266"/>
      <c r="EI89" s="266"/>
      <c r="EJ89" s="266"/>
      <c r="EK89" s="266"/>
      <c r="EL89" s="266"/>
      <c r="EM89" s="33"/>
      <c r="EN89" s="33" t="s">
        <v>301</v>
      </c>
      <c r="EO89" s="33" t="s">
        <v>650</v>
      </c>
      <c r="EQ89" s="3">
        <f t="shared" si="45"/>
        <v>1</v>
      </c>
      <c r="ER89" s="3">
        <f t="shared" si="46"/>
        <v>34</v>
      </c>
    </row>
    <row r="90" spans="1:148" s="1" customFormat="1" ht="30">
      <c r="A90" s="266">
        <v>1</v>
      </c>
      <c r="B90" s="33" t="s">
        <v>680</v>
      </c>
      <c r="C90" s="33" t="s">
        <v>500</v>
      </c>
      <c r="D90" s="266"/>
      <c r="E90" s="267" t="str">
        <f t="shared" si="47"/>
        <v>x</v>
      </c>
      <c r="F90" s="266"/>
      <c r="G90" s="266"/>
      <c r="H90" s="266"/>
      <c r="I90" s="266"/>
      <c r="J90" s="266"/>
      <c r="K90" s="266"/>
      <c r="L90" s="266" t="s">
        <v>454</v>
      </c>
      <c r="M90" s="266"/>
      <c r="N90" s="266"/>
      <c r="O90" s="266"/>
      <c r="P90" s="266"/>
      <c r="Q90" s="266"/>
      <c r="R90" s="267" t="str">
        <f t="shared" si="48"/>
        <v>x</v>
      </c>
      <c r="S90" s="266"/>
      <c r="T90" s="266"/>
      <c r="U90" s="266"/>
      <c r="V90" s="266" t="s">
        <v>454</v>
      </c>
      <c r="W90" s="266"/>
      <c r="X90" s="266"/>
      <c r="Y90" s="266"/>
      <c r="Z90" s="266"/>
      <c r="AA90" s="266"/>
      <c r="AB90" s="267" t="str">
        <f t="shared" si="49"/>
        <v>x</v>
      </c>
      <c r="AC90" s="266"/>
      <c r="AD90" s="266"/>
      <c r="AE90" s="266"/>
      <c r="AF90" s="266"/>
      <c r="AG90" s="266"/>
      <c r="AH90" s="266"/>
      <c r="AI90" s="266"/>
      <c r="AJ90" s="266"/>
      <c r="AK90" s="266"/>
      <c r="AL90" s="266" t="s">
        <v>454</v>
      </c>
      <c r="AM90" s="267" t="str">
        <f t="shared" si="50"/>
        <v>x</v>
      </c>
      <c r="AN90" s="266" t="s">
        <v>454</v>
      </c>
      <c r="AO90" s="266" t="s">
        <v>454</v>
      </c>
      <c r="AP90" s="266" t="s">
        <v>454</v>
      </c>
      <c r="AQ90" s="266"/>
      <c r="AR90" s="266"/>
      <c r="AS90" s="266"/>
      <c r="AT90" s="266"/>
      <c r="AU90" s="267" t="str">
        <f t="shared" si="51"/>
        <v>x</v>
      </c>
      <c r="AV90" s="266" t="s">
        <v>454</v>
      </c>
      <c r="AW90" s="266"/>
      <c r="AX90" s="266"/>
      <c r="AY90" s="266"/>
      <c r="AZ90" s="266"/>
      <c r="BA90" s="266"/>
      <c r="BB90" s="267" t="str">
        <f t="shared" si="52"/>
        <v>x</v>
      </c>
      <c r="BC90" s="266"/>
      <c r="BD90" s="266"/>
      <c r="BE90" s="266" t="s">
        <v>454</v>
      </c>
      <c r="BF90" s="266"/>
      <c r="BG90" s="266"/>
      <c r="BH90" s="266"/>
      <c r="BI90" s="266"/>
      <c r="BJ90" s="266" t="s">
        <v>454</v>
      </c>
      <c r="BK90" s="266"/>
      <c r="BL90" s="266" t="s">
        <v>454</v>
      </c>
      <c r="BM90" s="266" t="s">
        <v>454</v>
      </c>
      <c r="BN90" s="267" t="str">
        <f t="shared" si="53"/>
        <v>x</v>
      </c>
      <c r="BO90" s="266"/>
      <c r="BP90" s="266" t="s">
        <v>454</v>
      </c>
      <c r="BQ90" s="266" t="s">
        <v>454</v>
      </c>
      <c r="BR90" s="266"/>
      <c r="BS90" s="266"/>
      <c r="BT90" s="266"/>
      <c r="BU90" s="266" t="s">
        <v>454</v>
      </c>
      <c r="BV90" s="267" t="str">
        <f t="shared" si="54"/>
        <v>x</v>
      </c>
      <c r="BW90" s="266"/>
      <c r="BX90" s="266"/>
      <c r="BY90" s="266" t="s">
        <v>454</v>
      </c>
      <c r="BZ90" s="266"/>
      <c r="CA90" s="266"/>
      <c r="CB90" s="266"/>
      <c r="CC90" s="266"/>
      <c r="CD90" s="266"/>
      <c r="CE90" s="266"/>
      <c r="CF90" s="267" t="str">
        <f t="shared" si="55"/>
        <v>x</v>
      </c>
      <c r="CG90" s="266" t="s">
        <v>454</v>
      </c>
      <c r="CH90" s="266"/>
      <c r="CI90" s="266"/>
      <c r="CJ90" s="266"/>
      <c r="CK90" s="266"/>
      <c r="CL90" s="266"/>
      <c r="CM90" s="266"/>
      <c r="CN90" s="266"/>
      <c r="CO90" s="266"/>
      <c r="CP90" s="267" t="str">
        <f t="shared" si="56"/>
        <v>x</v>
      </c>
      <c r="CQ90" s="266"/>
      <c r="CR90" s="266"/>
      <c r="CS90" s="266"/>
      <c r="CT90" s="266" t="s">
        <v>454</v>
      </c>
      <c r="CU90" s="266"/>
      <c r="CV90" s="266"/>
      <c r="CW90" s="266"/>
      <c r="CX90" s="266"/>
      <c r="CY90" s="266"/>
      <c r="CZ90" s="266" t="s">
        <v>454</v>
      </c>
      <c r="DA90" s="266"/>
      <c r="DB90" s="266"/>
      <c r="DC90" s="266"/>
      <c r="DD90" s="267" t="str">
        <f t="shared" si="57"/>
        <v>x</v>
      </c>
      <c r="DE90" s="266"/>
      <c r="DF90" s="266"/>
      <c r="DG90" s="266"/>
      <c r="DH90" s="266"/>
      <c r="DI90" s="266"/>
      <c r="DJ90" s="266" t="s">
        <v>454</v>
      </c>
      <c r="DK90" s="266" t="s">
        <v>454</v>
      </c>
      <c r="DL90" s="266" t="s">
        <v>454</v>
      </c>
      <c r="DM90" s="266" t="s">
        <v>453</v>
      </c>
      <c r="DN90" s="267" t="str">
        <f t="shared" si="58"/>
        <v>x</v>
      </c>
      <c r="DO90" s="266"/>
      <c r="DP90" s="266" t="s">
        <v>454</v>
      </c>
      <c r="DQ90" s="266"/>
      <c r="DR90" s="266" t="s">
        <v>454</v>
      </c>
      <c r="DS90" s="266" t="s">
        <v>454</v>
      </c>
      <c r="DT90" s="266" t="s">
        <v>454</v>
      </c>
      <c r="DU90" s="266"/>
      <c r="DV90" s="266"/>
      <c r="DW90" s="266" t="s">
        <v>454</v>
      </c>
      <c r="DX90" s="267" t="str">
        <f t="shared" si="59"/>
        <v>x</v>
      </c>
      <c r="DY90" s="266"/>
      <c r="DZ90" s="266"/>
      <c r="EA90" s="266" t="s">
        <v>454</v>
      </c>
      <c r="EB90" s="266"/>
      <c r="EC90" s="266"/>
      <c r="ED90" s="266"/>
      <c r="EE90" s="266"/>
      <c r="EF90" s="267" t="str">
        <f t="shared" si="60"/>
        <v>x</v>
      </c>
      <c r="EG90" s="266"/>
      <c r="EH90" s="266"/>
      <c r="EI90" s="266"/>
      <c r="EJ90" s="266"/>
      <c r="EK90" s="266" t="s">
        <v>454</v>
      </c>
      <c r="EL90" s="266"/>
      <c r="EM90" s="33"/>
      <c r="EN90" s="33" t="s">
        <v>301</v>
      </c>
      <c r="EO90" s="33" t="s">
        <v>650</v>
      </c>
      <c r="EQ90" s="3">
        <f t="shared" si="45"/>
        <v>1</v>
      </c>
      <c r="ER90" s="3">
        <f t="shared" si="46"/>
        <v>28</v>
      </c>
    </row>
    <row r="91" spans="1:148" s="1" customFormat="1">
      <c r="A91" s="266">
        <v>1</v>
      </c>
      <c r="B91" s="33" t="s">
        <v>681</v>
      </c>
      <c r="C91" s="33" t="s">
        <v>500</v>
      </c>
      <c r="D91" s="266"/>
      <c r="E91" s="267" t="str">
        <f t="shared" si="47"/>
        <v>x</v>
      </c>
      <c r="F91" s="266"/>
      <c r="G91" s="266" t="s">
        <v>454</v>
      </c>
      <c r="H91" s="266"/>
      <c r="I91" s="266"/>
      <c r="J91" s="266"/>
      <c r="K91" s="266"/>
      <c r="L91" s="266"/>
      <c r="M91" s="266" t="s">
        <v>454</v>
      </c>
      <c r="N91" s="266"/>
      <c r="O91" s="266"/>
      <c r="P91" s="266"/>
      <c r="Q91" s="266"/>
      <c r="R91" s="267" t="str">
        <f t="shared" si="48"/>
        <v/>
      </c>
      <c r="S91" s="266"/>
      <c r="T91" s="266"/>
      <c r="U91" s="266"/>
      <c r="V91" s="266"/>
      <c r="W91" s="266"/>
      <c r="X91" s="266"/>
      <c r="Y91" s="266"/>
      <c r="Z91" s="266"/>
      <c r="AA91" s="266"/>
      <c r="AB91" s="267" t="str">
        <f t="shared" si="49"/>
        <v>x</v>
      </c>
      <c r="AC91" s="266" t="s">
        <v>454</v>
      </c>
      <c r="AD91" s="266" t="s">
        <v>454</v>
      </c>
      <c r="AE91" s="266"/>
      <c r="AF91" s="266"/>
      <c r="AG91" s="266"/>
      <c r="AH91" s="266"/>
      <c r="AI91" s="266" t="s">
        <v>454</v>
      </c>
      <c r="AJ91" s="266" t="s">
        <v>454</v>
      </c>
      <c r="AK91" s="266"/>
      <c r="AL91" s="266" t="s">
        <v>453</v>
      </c>
      <c r="AM91" s="267" t="str">
        <f t="shared" si="50"/>
        <v>x</v>
      </c>
      <c r="AN91" s="266" t="s">
        <v>454</v>
      </c>
      <c r="AO91" s="266" t="s">
        <v>454</v>
      </c>
      <c r="AP91" s="266" t="s">
        <v>454</v>
      </c>
      <c r="AQ91" s="266"/>
      <c r="AR91" s="266"/>
      <c r="AS91" s="266"/>
      <c r="AT91" s="266"/>
      <c r="AU91" s="267" t="str">
        <f t="shared" si="51"/>
        <v>x</v>
      </c>
      <c r="AV91" s="266" t="s">
        <v>454</v>
      </c>
      <c r="AW91" s="266"/>
      <c r="AX91" s="266" t="s">
        <v>454</v>
      </c>
      <c r="AY91" s="266" t="s">
        <v>454</v>
      </c>
      <c r="AZ91" s="266"/>
      <c r="BA91" s="266"/>
      <c r="BB91" s="267" t="str">
        <f t="shared" si="52"/>
        <v/>
      </c>
      <c r="BC91" s="266"/>
      <c r="BD91" s="266"/>
      <c r="BE91" s="266"/>
      <c r="BF91" s="266"/>
      <c r="BG91" s="266"/>
      <c r="BH91" s="266"/>
      <c r="BI91" s="266"/>
      <c r="BJ91" s="266"/>
      <c r="BK91" s="266"/>
      <c r="BL91" s="266"/>
      <c r="BM91" s="266"/>
      <c r="BN91" s="267" t="str">
        <f t="shared" si="53"/>
        <v/>
      </c>
      <c r="BO91" s="266"/>
      <c r="BP91" s="266"/>
      <c r="BQ91" s="266"/>
      <c r="BR91" s="266"/>
      <c r="BS91" s="266"/>
      <c r="BT91" s="266"/>
      <c r="BU91" s="266"/>
      <c r="BV91" s="267" t="str">
        <f t="shared" si="54"/>
        <v/>
      </c>
      <c r="BW91" s="266"/>
      <c r="BX91" s="266"/>
      <c r="BY91" s="266"/>
      <c r="BZ91" s="266"/>
      <c r="CA91" s="266"/>
      <c r="CB91" s="266"/>
      <c r="CC91" s="266"/>
      <c r="CD91" s="266"/>
      <c r="CE91" s="266"/>
      <c r="CF91" s="267" t="str">
        <f t="shared" si="55"/>
        <v>x</v>
      </c>
      <c r="CG91" s="266"/>
      <c r="CH91" s="266"/>
      <c r="CI91" s="266"/>
      <c r="CJ91" s="266" t="s">
        <v>454</v>
      </c>
      <c r="CK91" s="266"/>
      <c r="CL91" s="266"/>
      <c r="CM91" s="266"/>
      <c r="CN91" s="266" t="s">
        <v>454</v>
      </c>
      <c r="CO91" s="266"/>
      <c r="CP91" s="267" t="str">
        <f t="shared" si="56"/>
        <v/>
      </c>
      <c r="CQ91" s="266"/>
      <c r="CR91" s="266"/>
      <c r="CS91" s="266"/>
      <c r="CT91" s="266"/>
      <c r="CU91" s="266"/>
      <c r="CV91" s="266"/>
      <c r="CW91" s="266"/>
      <c r="CX91" s="266"/>
      <c r="CY91" s="266"/>
      <c r="CZ91" s="266"/>
      <c r="DA91" s="266"/>
      <c r="DB91" s="266"/>
      <c r="DC91" s="266"/>
      <c r="DD91" s="267" t="str">
        <f t="shared" si="57"/>
        <v/>
      </c>
      <c r="DE91" s="266"/>
      <c r="DF91" s="266"/>
      <c r="DG91" s="266"/>
      <c r="DH91" s="266"/>
      <c r="DI91" s="266"/>
      <c r="DJ91" s="266"/>
      <c r="DK91" s="266"/>
      <c r="DL91" s="266"/>
      <c r="DM91" s="266"/>
      <c r="DN91" s="267" t="str">
        <f t="shared" si="58"/>
        <v/>
      </c>
      <c r="DO91" s="266"/>
      <c r="DP91" s="266"/>
      <c r="DQ91" s="266"/>
      <c r="DR91" s="266"/>
      <c r="DS91" s="266"/>
      <c r="DT91" s="266"/>
      <c r="DU91" s="266"/>
      <c r="DV91" s="266"/>
      <c r="DW91" s="266"/>
      <c r="DX91" s="267" t="str">
        <f t="shared" si="59"/>
        <v>x</v>
      </c>
      <c r="DY91" s="266" t="s">
        <v>454</v>
      </c>
      <c r="DZ91" s="266" t="s">
        <v>454</v>
      </c>
      <c r="EA91" s="266" t="s">
        <v>454</v>
      </c>
      <c r="EB91" s="266"/>
      <c r="EC91" s="266"/>
      <c r="ED91" s="266"/>
      <c r="EE91" s="266"/>
      <c r="EF91" s="267" t="str">
        <f t="shared" si="60"/>
        <v>x</v>
      </c>
      <c r="EG91" s="266"/>
      <c r="EH91" s="266" t="s">
        <v>454</v>
      </c>
      <c r="EI91" s="266"/>
      <c r="EJ91" s="266"/>
      <c r="EK91" s="266"/>
      <c r="EL91" s="266"/>
      <c r="EM91" s="33"/>
      <c r="EN91" s="33" t="s">
        <v>301</v>
      </c>
      <c r="EO91" s="33" t="s">
        <v>650</v>
      </c>
      <c r="EQ91" s="3">
        <f t="shared" si="45"/>
        <v>1</v>
      </c>
      <c r="ER91" s="3">
        <f t="shared" si="46"/>
        <v>18</v>
      </c>
    </row>
    <row r="92" spans="1:148" s="1" customFormat="1">
      <c r="A92" s="266">
        <v>1</v>
      </c>
      <c r="B92" s="33" t="s">
        <v>682</v>
      </c>
      <c r="C92" s="33" t="s">
        <v>500</v>
      </c>
      <c r="D92" s="266"/>
      <c r="E92" s="267" t="str">
        <f t="shared" si="47"/>
        <v>x</v>
      </c>
      <c r="F92" s="266"/>
      <c r="G92" s="266" t="s">
        <v>454</v>
      </c>
      <c r="H92" s="266"/>
      <c r="I92" s="266"/>
      <c r="J92" s="266"/>
      <c r="K92" s="266"/>
      <c r="L92" s="266"/>
      <c r="M92" s="266"/>
      <c r="N92" s="266"/>
      <c r="O92" s="266"/>
      <c r="P92" s="266"/>
      <c r="Q92" s="266"/>
      <c r="R92" s="267" t="str">
        <f t="shared" si="48"/>
        <v>x</v>
      </c>
      <c r="S92" s="266" t="s">
        <v>454</v>
      </c>
      <c r="T92" s="266"/>
      <c r="U92" s="266"/>
      <c r="V92" s="266"/>
      <c r="W92" s="266"/>
      <c r="X92" s="266"/>
      <c r="Y92" s="266"/>
      <c r="Z92" s="266"/>
      <c r="AA92" s="266" t="s">
        <v>454</v>
      </c>
      <c r="AB92" s="267" t="str">
        <f t="shared" si="49"/>
        <v>x</v>
      </c>
      <c r="AC92" s="266"/>
      <c r="AD92" s="266"/>
      <c r="AE92" s="266"/>
      <c r="AF92" s="266"/>
      <c r="AG92" s="266"/>
      <c r="AH92" s="266"/>
      <c r="AI92" s="266" t="s">
        <v>454</v>
      </c>
      <c r="AJ92" s="266" t="s">
        <v>454</v>
      </c>
      <c r="AK92" s="266"/>
      <c r="AL92" s="266"/>
      <c r="AM92" s="267" t="str">
        <f t="shared" si="50"/>
        <v/>
      </c>
      <c r="AN92" s="266"/>
      <c r="AO92" s="266"/>
      <c r="AP92" s="266"/>
      <c r="AQ92" s="266"/>
      <c r="AR92" s="266"/>
      <c r="AS92" s="266"/>
      <c r="AT92" s="266"/>
      <c r="AU92" s="267" t="str">
        <f t="shared" si="51"/>
        <v/>
      </c>
      <c r="AV92" s="266"/>
      <c r="AW92" s="266"/>
      <c r="AX92" s="266"/>
      <c r="AY92" s="266"/>
      <c r="AZ92" s="266"/>
      <c r="BA92" s="266"/>
      <c r="BB92" s="267" t="str">
        <f t="shared" si="52"/>
        <v>x</v>
      </c>
      <c r="BC92" s="266"/>
      <c r="BD92" s="266"/>
      <c r="BE92" s="266"/>
      <c r="BF92" s="266"/>
      <c r="BG92" s="266"/>
      <c r="BH92" s="266"/>
      <c r="BI92" s="266"/>
      <c r="BJ92" s="266" t="s">
        <v>454</v>
      </c>
      <c r="BK92" s="266"/>
      <c r="BL92" s="266"/>
      <c r="BM92" s="266"/>
      <c r="BN92" s="267" t="str">
        <f t="shared" si="53"/>
        <v/>
      </c>
      <c r="BO92" s="266"/>
      <c r="BP92" s="266"/>
      <c r="BQ92" s="266"/>
      <c r="BR92" s="266"/>
      <c r="BS92" s="266"/>
      <c r="BT92" s="266"/>
      <c r="BU92" s="266"/>
      <c r="BV92" s="267" t="str">
        <f t="shared" si="54"/>
        <v>x</v>
      </c>
      <c r="BW92" s="266"/>
      <c r="BX92" s="266"/>
      <c r="BY92" s="266"/>
      <c r="BZ92" s="266"/>
      <c r="CA92" s="266" t="s">
        <v>454</v>
      </c>
      <c r="CB92" s="266" t="s">
        <v>454</v>
      </c>
      <c r="CC92" s="266" t="s">
        <v>454</v>
      </c>
      <c r="CD92" s="266"/>
      <c r="CE92" s="266" t="s">
        <v>454</v>
      </c>
      <c r="CF92" s="267" t="str">
        <f t="shared" si="55"/>
        <v/>
      </c>
      <c r="CG92" s="266"/>
      <c r="CH92" s="266"/>
      <c r="CI92" s="266"/>
      <c r="CJ92" s="266"/>
      <c r="CK92" s="266"/>
      <c r="CL92" s="266"/>
      <c r="CM92" s="266"/>
      <c r="CN92" s="266"/>
      <c r="CO92" s="266"/>
      <c r="CP92" s="267" t="str">
        <f t="shared" si="56"/>
        <v/>
      </c>
      <c r="CQ92" s="266"/>
      <c r="CR92" s="266"/>
      <c r="CS92" s="266"/>
      <c r="CT92" s="266"/>
      <c r="CU92" s="266"/>
      <c r="CV92" s="266"/>
      <c r="CW92" s="266"/>
      <c r="CX92" s="266"/>
      <c r="CY92" s="266"/>
      <c r="CZ92" s="266"/>
      <c r="DA92" s="266"/>
      <c r="DB92" s="266"/>
      <c r="DC92" s="266"/>
      <c r="DD92" s="267" t="str">
        <f t="shared" si="57"/>
        <v>x</v>
      </c>
      <c r="DE92" s="266" t="s">
        <v>454</v>
      </c>
      <c r="DF92" s="266"/>
      <c r="DG92" s="266"/>
      <c r="DH92" s="266"/>
      <c r="DI92" s="266" t="s">
        <v>454</v>
      </c>
      <c r="DJ92" s="266"/>
      <c r="DK92" s="266"/>
      <c r="DL92" s="266" t="s">
        <v>454</v>
      </c>
      <c r="DM92" s="266"/>
      <c r="DN92" s="267" t="str">
        <f t="shared" si="58"/>
        <v>x</v>
      </c>
      <c r="DO92" s="266" t="s">
        <v>454</v>
      </c>
      <c r="DP92" s="266"/>
      <c r="DQ92" s="266" t="s">
        <v>454</v>
      </c>
      <c r="DR92" s="266" t="s">
        <v>454</v>
      </c>
      <c r="DS92" s="266" t="s">
        <v>454</v>
      </c>
      <c r="DT92" s="266" t="s">
        <v>454</v>
      </c>
      <c r="DU92" s="266" t="s">
        <v>454</v>
      </c>
      <c r="DV92" s="266" t="s">
        <v>454</v>
      </c>
      <c r="DW92" s="266" t="s">
        <v>454</v>
      </c>
      <c r="DX92" s="267" t="str">
        <f t="shared" si="59"/>
        <v>x</v>
      </c>
      <c r="DY92" s="266"/>
      <c r="DZ92" s="266"/>
      <c r="EA92" s="266"/>
      <c r="EB92" s="266"/>
      <c r="EC92" s="266" t="s">
        <v>453</v>
      </c>
      <c r="ED92" s="266"/>
      <c r="EE92" s="266"/>
      <c r="EF92" s="267" t="str">
        <f t="shared" si="60"/>
        <v/>
      </c>
      <c r="EG92" s="266"/>
      <c r="EH92" s="266"/>
      <c r="EI92" s="266"/>
      <c r="EJ92" s="266"/>
      <c r="EK92" s="266"/>
      <c r="EL92" s="266"/>
      <c r="EM92" s="33"/>
      <c r="EN92" s="33" t="s">
        <v>301</v>
      </c>
      <c r="EO92" s="33" t="s">
        <v>650</v>
      </c>
      <c r="EQ92" s="3">
        <f t="shared" si="45"/>
        <v>1</v>
      </c>
      <c r="ER92" s="3">
        <f t="shared" si="46"/>
        <v>21</v>
      </c>
    </row>
    <row r="93" spans="1:148" s="1" customFormat="1" ht="45">
      <c r="A93" s="266">
        <v>1</v>
      </c>
      <c r="B93" s="33" t="s">
        <v>666</v>
      </c>
      <c r="C93" s="33" t="s">
        <v>425</v>
      </c>
      <c r="D93" s="266"/>
      <c r="E93" s="267" t="str">
        <f t="shared" si="47"/>
        <v/>
      </c>
      <c r="F93" s="266"/>
      <c r="G93" s="266"/>
      <c r="H93" s="266"/>
      <c r="I93" s="266"/>
      <c r="J93" s="266"/>
      <c r="K93" s="266"/>
      <c r="L93" s="266"/>
      <c r="M93" s="266"/>
      <c r="N93" s="266"/>
      <c r="O93" s="266"/>
      <c r="P93" s="266"/>
      <c r="Q93" s="266"/>
      <c r="R93" s="267" t="str">
        <f t="shared" si="48"/>
        <v/>
      </c>
      <c r="S93" s="266"/>
      <c r="T93" s="266"/>
      <c r="U93" s="266"/>
      <c r="V93" s="266"/>
      <c r="W93" s="266"/>
      <c r="X93" s="266"/>
      <c r="Y93" s="266"/>
      <c r="Z93" s="266"/>
      <c r="AA93" s="266"/>
      <c r="AB93" s="267" t="str">
        <f t="shared" si="49"/>
        <v/>
      </c>
      <c r="AC93" s="266"/>
      <c r="AD93" s="266"/>
      <c r="AE93" s="266"/>
      <c r="AF93" s="266"/>
      <c r="AG93" s="266"/>
      <c r="AH93" s="266"/>
      <c r="AI93" s="266"/>
      <c r="AJ93" s="266"/>
      <c r="AK93" s="266"/>
      <c r="AL93" s="266"/>
      <c r="AM93" s="267" t="str">
        <f t="shared" si="50"/>
        <v/>
      </c>
      <c r="AN93" s="266"/>
      <c r="AO93" s="266"/>
      <c r="AP93" s="266"/>
      <c r="AQ93" s="266"/>
      <c r="AR93" s="266"/>
      <c r="AS93" s="266"/>
      <c r="AT93" s="266"/>
      <c r="AU93" s="267" t="str">
        <f t="shared" si="51"/>
        <v/>
      </c>
      <c r="AV93" s="266"/>
      <c r="AW93" s="266"/>
      <c r="AX93" s="266"/>
      <c r="AY93" s="266"/>
      <c r="AZ93" s="266"/>
      <c r="BA93" s="266"/>
      <c r="BB93" s="267" t="str">
        <f t="shared" si="52"/>
        <v/>
      </c>
      <c r="BC93" s="266"/>
      <c r="BD93" s="266"/>
      <c r="BE93" s="266"/>
      <c r="BF93" s="266"/>
      <c r="BG93" s="266"/>
      <c r="BH93" s="266"/>
      <c r="BI93" s="266"/>
      <c r="BJ93" s="266"/>
      <c r="BK93" s="266"/>
      <c r="BL93" s="266"/>
      <c r="BM93" s="266"/>
      <c r="BN93" s="267" t="str">
        <f t="shared" si="53"/>
        <v>x</v>
      </c>
      <c r="BO93" s="266" t="s">
        <v>454</v>
      </c>
      <c r="BP93" s="266"/>
      <c r="BQ93" s="266"/>
      <c r="BR93" s="266" t="s">
        <v>454</v>
      </c>
      <c r="BS93" s="266"/>
      <c r="BT93" s="266"/>
      <c r="BU93" s="266"/>
      <c r="BV93" s="267" t="str">
        <f t="shared" si="54"/>
        <v>x</v>
      </c>
      <c r="BW93" s="266" t="s">
        <v>454</v>
      </c>
      <c r="BX93" s="266" t="s">
        <v>454</v>
      </c>
      <c r="BY93" s="266"/>
      <c r="BZ93" s="266" t="s">
        <v>454</v>
      </c>
      <c r="CA93" s="266"/>
      <c r="CB93" s="266" t="s">
        <v>453</v>
      </c>
      <c r="CC93" s="266"/>
      <c r="CD93" s="266" t="s">
        <v>454</v>
      </c>
      <c r="CE93" s="266"/>
      <c r="CF93" s="267" t="str">
        <f t="shared" si="55"/>
        <v>x</v>
      </c>
      <c r="CG93" s="266"/>
      <c r="CH93" s="266"/>
      <c r="CI93" s="266"/>
      <c r="CJ93" s="266" t="s">
        <v>454</v>
      </c>
      <c r="CK93" s="266"/>
      <c r="CL93" s="266"/>
      <c r="CM93" s="266"/>
      <c r="CN93" s="266" t="s">
        <v>454</v>
      </c>
      <c r="CO93" s="266"/>
      <c r="CP93" s="267" t="str">
        <f t="shared" si="56"/>
        <v/>
      </c>
      <c r="CQ93" s="266"/>
      <c r="CR93" s="266"/>
      <c r="CS93" s="266"/>
      <c r="CT93" s="266"/>
      <c r="CU93" s="266"/>
      <c r="CV93" s="266"/>
      <c r="CW93" s="266"/>
      <c r="CX93" s="266"/>
      <c r="CY93" s="266"/>
      <c r="CZ93" s="266"/>
      <c r="DA93" s="266"/>
      <c r="DB93" s="266"/>
      <c r="DC93" s="266"/>
      <c r="DD93" s="267" t="str">
        <f t="shared" si="57"/>
        <v/>
      </c>
      <c r="DE93" s="266"/>
      <c r="DF93" s="266"/>
      <c r="DG93" s="266"/>
      <c r="DH93" s="266"/>
      <c r="DI93" s="266"/>
      <c r="DJ93" s="266"/>
      <c r="DK93" s="266"/>
      <c r="DL93" s="266"/>
      <c r="DM93" s="266"/>
      <c r="DN93" s="267" t="str">
        <f t="shared" si="58"/>
        <v/>
      </c>
      <c r="DO93" s="266"/>
      <c r="DP93" s="266"/>
      <c r="DQ93" s="266"/>
      <c r="DR93" s="266"/>
      <c r="DS93" s="266"/>
      <c r="DT93" s="266"/>
      <c r="DU93" s="266"/>
      <c r="DV93" s="266"/>
      <c r="DW93" s="266"/>
      <c r="DX93" s="267" t="str">
        <f t="shared" si="59"/>
        <v/>
      </c>
      <c r="DY93" s="266"/>
      <c r="DZ93" s="266"/>
      <c r="EA93" s="266"/>
      <c r="EB93" s="266"/>
      <c r="EC93" s="266"/>
      <c r="ED93" s="266"/>
      <c r="EE93" s="266"/>
      <c r="EF93" s="267" t="str">
        <f t="shared" si="60"/>
        <v/>
      </c>
      <c r="EG93" s="266"/>
      <c r="EH93" s="266"/>
      <c r="EI93" s="266"/>
      <c r="EJ93" s="266"/>
      <c r="EK93" s="266"/>
      <c r="EL93" s="266"/>
      <c r="EM93" s="33" t="s">
        <v>620</v>
      </c>
      <c r="EN93" s="33" t="s">
        <v>508</v>
      </c>
      <c r="EO93" s="33" t="s">
        <v>650</v>
      </c>
      <c r="EQ93" s="3">
        <f t="shared" si="45"/>
        <v>1</v>
      </c>
      <c r="ER93" s="3">
        <f t="shared" si="46"/>
        <v>8</v>
      </c>
    </row>
    <row r="94" spans="1:148" s="1" customFormat="1">
      <c r="A94" s="266">
        <v>1</v>
      </c>
      <c r="B94" s="33" t="s">
        <v>664</v>
      </c>
      <c r="C94" s="33" t="s">
        <v>425</v>
      </c>
      <c r="D94" s="266"/>
      <c r="E94" s="267" t="str">
        <f t="shared" si="47"/>
        <v/>
      </c>
      <c r="F94" s="266"/>
      <c r="G94" s="266"/>
      <c r="H94" s="266"/>
      <c r="I94" s="266"/>
      <c r="J94" s="266"/>
      <c r="K94" s="266"/>
      <c r="L94" s="266"/>
      <c r="M94" s="266"/>
      <c r="N94" s="266"/>
      <c r="O94" s="266"/>
      <c r="P94" s="266"/>
      <c r="Q94" s="266"/>
      <c r="R94" s="267" t="str">
        <f t="shared" si="48"/>
        <v/>
      </c>
      <c r="S94" s="266"/>
      <c r="T94" s="266"/>
      <c r="U94" s="266"/>
      <c r="V94" s="266"/>
      <c r="W94" s="266"/>
      <c r="X94" s="266"/>
      <c r="Y94" s="266"/>
      <c r="Z94" s="266"/>
      <c r="AA94" s="266"/>
      <c r="AB94" s="267" t="str">
        <f t="shared" si="49"/>
        <v/>
      </c>
      <c r="AC94" s="266"/>
      <c r="AD94" s="266"/>
      <c r="AE94" s="266"/>
      <c r="AF94" s="266"/>
      <c r="AG94" s="266"/>
      <c r="AH94" s="266"/>
      <c r="AI94" s="266"/>
      <c r="AJ94" s="266"/>
      <c r="AK94" s="266"/>
      <c r="AL94" s="266"/>
      <c r="AM94" s="267" t="str">
        <f t="shared" si="50"/>
        <v/>
      </c>
      <c r="AN94" s="266"/>
      <c r="AO94" s="266"/>
      <c r="AP94" s="266"/>
      <c r="AQ94" s="266"/>
      <c r="AR94" s="266"/>
      <c r="AS94" s="266"/>
      <c r="AT94" s="266"/>
      <c r="AU94" s="267" t="str">
        <f t="shared" si="51"/>
        <v>x</v>
      </c>
      <c r="AV94" s="266" t="s">
        <v>454</v>
      </c>
      <c r="AW94" s="266"/>
      <c r="AX94" s="266"/>
      <c r="AY94" s="266"/>
      <c r="AZ94" s="266"/>
      <c r="BA94" s="266" t="s">
        <v>454</v>
      </c>
      <c r="BB94" s="267" t="str">
        <f t="shared" si="52"/>
        <v>x</v>
      </c>
      <c r="BC94" s="266"/>
      <c r="BD94" s="266"/>
      <c r="BE94" s="266"/>
      <c r="BF94" s="266"/>
      <c r="BG94" s="266"/>
      <c r="BH94" s="266"/>
      <c r="BI94" s="266"/>
      <c r="BJ94" s="266" t="s">
        <v>454</v>
      </c>
      <c r="BK94" s="266"/>
      <c r="BL94" s="266"/>
      <c r="BM94" s="266"/>
      <c r="BN94" s="267" t="str">
        <f t="shared" si="53"/>
        <v>x</v>
      </c>
      <c r="BO94" s="266" t="s">
        <v>454</v>
      </c>
      <c r="BP94" s="266"/>
      <c r="BQ94" s="266"/>
      <c r="BR94" s="266" t="s">
        <v>454</v>
      </c>
      <c r="BS94" s="266"/>
      <c r="BT94" s="266"/>
      <c r="BU94" s="266" t="s">
        <v>454</v>
      </c>
      <c r="BV94" s="267" t="str">
        <f t="shared" si="54"/>
        <v>x</v>
      </c>
      <c r="BW94" s="266"/>
      <c r="BX94" s="266"/>
      <c r="BY94" s="266"/>
      <c r="BZ94" s="266"/>
      <c r="CA94" s="266"/>
      <c r="CB94" s="266" t="s">
        <v>453</v>
      </c>
      <c r="CC94" s="266"/>
      <c r="CD94" s="266"/>
      <c r="CE94" s="266"/>
      <c r="CF94" s="267" t="str">
        <f t="shared" si="55"/>
        <v>x</v>
      </c>
      <c r="CG94" s="266" t="s">
        <v>454</v>
      </c>
      <c r="CH94" s="266"/>
      <c r="CI94" s="266"/>
      <c r="CJ94" s="266" t="s">
        <v>454</v>
      </c>
      <c r="CK94" s="266"/>
      <c r="CL94" s="266"/>
      <c r="CM94" s="266"/>
      <c r="CN94" s="266" t="s">
        <v>454</v>
      </c>
      <c r="CO94" s="266"/>
      <c r="CP94" s="267" t="str">
        <f t="shared" si="56"/>
        <v/>
      </c>
      <c r="CQ94" s="266"/>
      <c r="CR94" s="266"/>
      <c r="CS94" s="266"/>
      <c r="CT94" s="266"/>
      <c r="CU94" s="266"/>
      <c r="CV94" s="266"/>
      <c r="CW94" s="266"/>
      <c r="CX94" s="266"/>
      <c r="CY94" s="266"/>
      <c r="CZ94" s="266"/>
      <c r="DA94" s="266"/>
      <c r="DB94" s="266"/>
      <c r="DC94" s="266"/>
      <c r="DD94" s="267" t="str">
        <f t="shared" si="57"/>
        <v/>
      </c>
      <c r="DE94" s="266"/>
      <c r="DF94" s="266"/>
      <c r="DG94" s="266"/>
      <c r="DH94" s="266"/>
      <c r="DI94" s="266"/>
      <c r="DJ94" s="266"/>
      <c r="DK94" s="266"/>
      <c r="DL94" s="266"/>
      <c r="DM94" s="266"/>
      <c r="DN94" s="267" t="str">
        <f t="shared" si="58"/>
        <v/>
      </c>
      <c r="DO94" s="266"/>
      <c r="DP94" s="266"/>
      <c r="DQ94" s="266"/>
      <c r="DR94" s="266"/>
      <c r="DS94" s="266"/>
      <c r="DT94" s="266"/>
      <c r="DU94" s="266"/>
      <c r="DV94" s="266"/>
      <c r="DW94" s="266"/>
      <c r="DX94" s="267" t="str">
        <f t="shared" si="59"/>
        <v/>
      </c>
      <c r="DY94" s="266"/>
      <c r="DZ94" s="266"/>
      <c r="EA94" s="266"/>
      <c r="EB94" s="266"/>
      <c r="EC94" s="266"/>
      <c r="ED94" s="266"/>
      <c r="EE94" s="266"/>
      <c r="EF94" s="267" t="str">
        <f t="shared" si="60"/>
        <v/>
      </c>
      <c r="EG94" s="266"/>
      <c r="EH94" s="266"/>
      <c r="EI94" s="266"/>
      <c r="EJ94" s="266"/>
      <c r="EK94" s="266"/>
      <c r="EL94" s="266"/>
      <c r="EM94" s="33" t="s">
        <v>665</v>
      </c>
      <c r="EN94" s="33" t="s">
        <v>508</v>
      </c>
      <c r="EO94" s="33" t="s">
        <v>650</v>
      </c>
      <c r="EQ94" s="3">
        <f t="shared" si="45"/>
        <v>1</v>
      </c>
      <c r="ER94" s="3">
        <f t="shared" si="46"/>
        <v>9</v>
      </c>
    </row>
    <row r="95" spans="1:148" s="1" customFormat="1" ht="30">
      <c r="A95" s="266">
        <v>1</v>
      </c>
      <c r="B95" s="33" t="s">
        <v>663</v>
      </c>
      <c r="C95" s="33" t="s">
        <v>425</v>
      </c>
      <c r="D95" s="266"/>
      <c r="E95" s="267" t="str">
        <f t="shared" si="47"/>
        <v/>
      </c>
      <c r="F95" s="266"/>
      <c r="G95" s="266"/>
      <c r="H95" s="266"/>
      <c r="I95" s="266"/>
      <c r="J95" s="266"/>
      <c r="K95" s="266"/>
      <c r="L95" s="266"/>
      <c r="M95" s="266"/>
      <c r="N95" s="266"/>
      <c r="O95" s="266"/>
      <c r="P95" s="266"/>
      <c r="Q95" s="266"/>
      <c r="R95" s="267" t="str">
        <f t="shared" si="48"/>
        <v/>
      </c>
      <c r="S95" s="266"/>
      <c r="T95" s="266"/>
      <c r="U95" s="266"/>
      <c r="V95" s="266"/>
      <c r="W95" s="266"/>
      <c r="X95" s="266"/>
      <c r="Y95" s="266"/>
      <c r="Z95" s="266"/>
      <c r="AA95" s="266"/>
      <c r="AB95" s="267" t="str">
        <f t="shared" si="49"/>
        <v/>
      </c>
      <c r="AC95" s="266"/>
      <c r="AD95" s="266"/>
      <c r="AE95" s="266"/>
      <c r="AF95" s="266"/>
      <c r="AG95" s="266"/>
      <c r="AH95" s="266"/>
      <c r="AI95" s="266"/>
      <c r="AJ95" s="266"/>
      <c r="AK95" s="266"/>
      <c r="AL95" s="266"/>
      <c r="AM95" s="267" t="str">
        <f t="shared" si="50"/>
        <v/>
      </c>
      <c r="AN95" s="266"/>
      <c r="AO95" s="266"/>
      <c r="AP95" s="266"/>
      <c r="AQ95" s="266"/>
      <c r="AR95" s="266"/>
      <c r="AS95" s="266"/>
      <c r="AT95" s="266"/>
      <c r="AU95" s="267" t="str">
        <f t="shared" si="51"/>
        <v/>
      </c>
      <c r="AV95" s="266"/>
      <c r="AW95" s="266"/>
      <c r="AX95" s="266"/>
      <c r="AY95" s="266"/>
      <c r="AZ95" s="266"/>
      <c r="BA95" s="266"/>
      <c r="BB95" s="267" t="str">
        <f t="shared" si="52"/>
        <v/>
      </c>
      <c r="BC95" s="266"/>
      <c r="BD95" s="266"/>
      <c r="BE95" s="266"/>
      <c r="BF95" s="266"/>
      <c r="BG95" s="266"/>
      <c r="BH95" s="266"/>
      <c r="BI95" s="266"/>
      <c r="BJ95" s="266"/>
      <c r="BK95" s="266"/>
      <c r="BL95" s="266"/>
      <c r="BM95" s="266"/>
      <c r="BN95" s="267" t="str">
        <f t="shared" si="53"/>
        <v>x</v>
      </c>
      <c r="BO95" s="266" t="s">
        <v>454</v>
      </c>
      <c r="BP95" s="266"/>
      <c r="BQ95" s="266"/>
      <c r="BR95" s="266"/>
      <c r="BS95" s="266"/>
      <c r="BT95" s="266" t="s">
        <v>454</v>
      </c>
      <c r="BU95" s="266"/>
      <c r="BV95" s="267" t="str">
        <f t="shared" si="54"/>
        <v>x</v>
      </c>
      <c r="BW95" s="266" t="s">
        <v>454</v>
      </c>
      <c r="BX95" s="266" t="s">
        <v>454</v>
      </c>
      <c r="BY95" s="266" t="s">
        <v>454</v>
      </c>
      <c r="BZ95" s="266" t="s">
        <v>454</v>
      </c>
      <c r="CA95" s="266" t="s">
        <v>454</v>
      </c>
      <c r="CB95" s="266" t="s">
        <v>453</v>
      </c>
      <c r="CC95" s="266"/>
      <c r="CD95" s="266" t="s">
        <v>454</v>
      </c>
      <c r="CE95" s="266" t="s">
        <v>454</v>
      </c>
      <c r="CF95" s="267" t="str">
        <f t="shared" si="55"/>
        <v>x</v>
      </c>
      <c r="CG95" s="266"/>
      <c r="CH95" s="266"/>
      <c r="CI95" s="266"/>
      <c r="CJ95" s="266" t="s">
        <v>454</v>
      </c>
      <c r="CK95" s="266"/>
      <c r="CL95" s="266"/>
      <c r="CM95" s="266"/>
      <c r="CN95" s="266" t="s">
        <v>454</v>
      </c>
      <c r="CO95" s="266"/>
      <c r="CP95" s="267" t="str">
        <f t="shared" si="56"/>
        <v/>
      </c>
      <c r="CQ95" s="266"/>
      <c r="CR95" s="266"/>
      <c r="CS95" s="266"/>
      <c r="CT95" s="266"/>
      <c r="CU95" s="266"/>
      <c r="CV95" s="266"/>
      <c r="CW95" s="266"/>
      <c r="CX95" s="266"/>
      <c r="CY95" s="266"/>
      <c r="CZ95" s="266"/>
      <c r="DA95" s="266"/>
      <c r="DB95" s="266"/>
      <c r="DC95" s="266"/>
      <c r="DD95" s="267" t="str">
        <f t="shared" si="57"/>
        <v/>
      </c>
      <c r="DE95" s="266"/>
      <c r="DF95" s="266"/>
      <c r="DG95" s="266"/>
      <c r="DH95" s="266"/>
      <c r="DI95" s="266"/>
      <c r="DJ95" s="266"/>
      <c r="DK95" s="266"/>
      <c r="DL95" s="266"/>
      <c r="DM95" s="266"/>
      <c r="DN95" s="267" t="str">
        <f t="shared" si="58"/>
        <v/>
      </c>
      <c r="DO95" s="266"/>
      <c r="DP95" s="266"/>
      <c r="DQ95" s="266"/>
      <c r="DR95" s="266"/>
      <c r="DS95" s="266"/>
      <c r="DT95" s="266"/>
      <c r="DU95" s="266"/>
      <c r="DV95" s="266"/>
      <c r="DW95" s="266"/>
      <c r="DX95" s="267" t="str">
        <f t="shared" si="59"/>
        <v>x</v>
      </c>
      <c r="DY95" s="266"/>
      <c r="DZ95" s="266"/>
      <c r="EA95" s="266"/>
      <c r="EB95" s="266"/>
      <c r="EC95" s="266"/>
      <c r="ED95" s="266"/>
      <c r="EE95" s="266" t="s">
        <v>454</v>
      </c>
      <c r="EF95" s="267" t="str">
        <f t="shared" si="60"/>
        <v/>
      </c>
      <c r="EG95" s="266"/>
      <c r="EH95" s="266"/>
      <c r="EI95" s="266"/>
      <c r="EJ95" s="266"/>
      <c r="EK95" s="266"/>
      <c r="EL95" s="266"/>
      <c r="EM95" s="33" t="s">
        <v>662</v>
      </c>
      <c r="EN95" s="33" t="s">
        <v>508</v>
      </c>
      <c r="EO95" s="33" t="s">
        <v>650</v>
      </c>
      <c r="EQ95" s="3">
        <f t="shared" si="45"/>
        <v>1</v>
      </c>
      <c r="ER95" s="3">
        <f t="shared" si="46"/>
        <v>12</v>
      </c>
    </row>
    <row r="96" spans="1:148" s="1" customFormat="1" ht="30">
      <c r="A96" s="266">
        <v>1</v>
      </c>
      <c r="B96" s="33" t="s">
        <v>710</v>
      </c>
      <c r="C96" s="33" t="s">
        <v>500</v>
      </c>
      <c r="D96" s="266" t="s">
        <v>453</v>
      </c>
      <c r="E96" s="267" t="str">
        <f t="shared" si="47"/>
        <v/>
      </c>
      <c r="F96" s="266"/>
      <c r="G96" s="266"/>
      <c r="H96" s="266"/>
      <c r="I96" s="266"/>
      <c r="J96" s="266"/>
      <c r="K96" s="266"/>
      <c r="L96" s="266"/>
      <c r="M96" s="266"/>
      <c r="N96" s="266"/>
      <c r="O96" s="266"/>
      <c r="P96" s="266"/>
      <c r="Q96" s="266"/>
      <c r="R96" s="267" t="str">
        <f t="shared" si="48"/>
        <v/>
      </c>
      <c r="S96" s="266"/>
      <c r="T96" s="266"/>
      <c r="U96" s="266"/>
      <c r="V96" s="266"/>
      <c r="W96" s="266"/>
      <c r="X96" s="266"/>
      <c r="Y96" s="266"/>
      <c r="Z96" s="266"/>
      <c r="AA96" s="266"/>
      <c r="AB96" s="267" t="str">
        <f t="shared" si="49"/>
        <v/>
      </c>
      <c r="AC96" s="266"/>
      <c r="AD96" s="266"/>
      <c r="AE96" s="266"/>
      <c r="AF96" s="266"/>
      <c r="AG96" s="266"/>
      <c r="AH96" s="266"/>
      <c r="AI96" s="266"/>
      <c r="AJ96" s="266"/>
      <c r="AK96" s="266"/>
      <c r="AL96" s="266"/>
      <c r="AM96" s="267" t="str">
        <f t="shared" si="50"/>
        <v/>
      </c>
      <c r="AN96" s="266"/>
      <c r="AO96" s="266"/>
      <c r="AP96" s="266"/>
      <c r="AQ96" s="266"/>
      <c r="AR96" s="266"/>
      <c r="AS96" s="266"/>
      <c r="AT96" s="266"/>
      <c r="AU96" s="267" t="str">
        <f t="shared" si="51"/>
        <v/>
      </c>
      <c r="AV96" s="266"/>
      <c r="AW96" s="266"/>
      <c r="AX96" s="266"/>
      <c r="AY96" s="266"/>
      <c r="AZ96" s="266"/>
      <c r="BA96" s="266"/>
      <c r="BB96" s="267" t="str">
        <f t="shared" si="52"/>
        <v/>
      </c>
      <c r="BC96" s="266"/>
      <c r="BD96" s="266"/>
      <c r="BE96" s="266"/>
      <c r="BF96" s="266"/>
      <c r="BG96" s="266"/>
      <c r="BH96" s="266"/>
      <c r="BI96" s="266"/>
      <c r="BJ96" s="266"/>
      <c r="BK96" s="266"/>
      <c r="BL96" s="266"/>
      <c r="BM96" s="266"/>
      <c r="BN96" s="267" t="str">
        <f t="shared" si="53"/>
        <v/>
      </c>
      <c r="BO96" s="266"/>
      <c r="BP96" s="266"/>
      <c r="BQ96" s="266"/>
      <c r="BR96" s="266"/>
      <c r="BS96" s="266"/>
      <c r="BT96" s="266"/>
      <c r="BU96" s="266"/>
      <c r="BV96" s="267" t="str">
        <f t="shared" si="54"/>
        <v/>
      </c>
      <c r="BW96" s="266"/>
      <c r="BX96" s="266"/>
      <c r="BY96" s="266"/>
      <c r="BZ96" s="266"/>
      <c r="CA96" s="266"/>
      <c r="CB96" s="266"/>
      <c r="CC96" s="266"/>
      <c r="CD96" s="266"/>
      <c r="CE96" s="266"/>
      <c r="CF96" s="267" t="str">
        <f t="shared" si="55"/>
        <v/>
      </c>
      <c r="CG96" s="266"/>
      <c r="CH96" s="266"/>
      <c r="CI96" s="266"/>
      <c r="CJ96" s="266"/>
      <c r="CK96" s="266"/>
      <c r="CL96" s="266"/>
      <c r="CM96" s="266"/>
      <c r="CN96" s="266"/>
      <c r="CO96" s="266"/>
      <c r="CP96" s="267" t="str">
        <f t="shared" si="56"/>
        <v/>
      </c>
      <c r="CQ96" s="266"/>
      <c r="CR96" s="266"/>
      <c r="CS96" s="266"/>
      <c r="CT96" s="266"/>
      <c r="CU96" s="266"/>
      <c r="CV96" s="266"/>
      <c r="CW96" s="266"/>
      <c r="CX96" s="266"/>
      <c r="CY96" s="266"/>
      <c r="CZ96" s="266"/>
      <c r="DA96" s="266"/>
      <c r="DB96" s="266"/>
      <c r="DC96" s="266"/>
      <c r="DD96" s="267" t="str">
        <f t="shared" si="57"/>
        <v/>
      </c>
      <c r="DE96" s="266"/>
      <c r="DF96" s="266"/>
      <c r="DG96" s="266"/>
      <c r="DH96" s="266"/>
      <c r="DI96" s="266"/>
      <c r="DJ96" s="266"/>
      <c r="DK96" s="266"/>
      <c r="DL96" s="266"/>
      <c r="DM96" s="266"/>
      <c r="DN96" s="267" t="str">
        <f t="shared" si="58"/>
        <v/>
      </c>
      <c r="DO96" s="266"/>
      <c r="DP96" s="266"/>
      <c r="DQ96" s="266"/>
      <c r="DR96" s="266"/>
      <c r="DS96" s="266"/>
      <c r="DT96" s="266"/>
      <c r="DU96" s="266"/>
      <c r="DV96" s="266"/>
      <c r="DW96" s="266"/>
      <c r="DX96" s="267" t="str">
        <f t="shared" si="59"/>
        <v/>
      </c>
      <c r="DY96" s="266"/>
      <c r="DZ96" s="266"/>
      <c r="EA96" s="266"/>
      <c r="EB96" s="266"/>
      <c r="EC96" s="266"/>
      <c r="ED96" s="266"/>
      <c r="EE96" s="266"/>
      <c r="EF96" s="267" t="str">
        <f t="shared" si="60"/>
        <v/>
      </c>
      <c r="EG96" s="266"/>
      <c r="EH96" s="266"/>
      <c r="EI96" s="266"/>
      <c r="EJ96" s="266"/>
      <c r="EK96" s="266"/>
      <c r="EL96" s="266"/>
      <c r="EM96" s="33"/>
      <c r="EN96" s="33" t="s">
        <v>456</v>
      </c>
      <c r="EO96" s="33" t="s">
        <v>650</v>
      </c>
      <c r="EQ96" s="3">
        <f t="shared" si="45"/>
        <v>1</v>
      </c>
      <c r="ER96" s="3">
        <f t="shared" si="46"/>
        <v>0</v>
      </c>
    </row>
    <row r="97" spans="1:148" s="1" customFormat="1" ht="30">
      <c r="A97" s="266">
        <v>1</v>
      </c>
      <c r="B97" s="33" t="s">
        <v>711</v>
      </c>
      <c r="C97" s="33" t="s">
        <v>500</v>
      </c>
      <c r="D97" s="266"/>
      <c r="E97" s="267" t="str">
        <f t="shared" si="47"/>
        <v/>
      </c>
      <c r="F97" s="266"/>
      <c r="G97" s="266"/>
      <c r="H97" s="266"/>
      <c r="I97" s="266"/>
      <c r="J97" s="266"/>
      <c r="K97" s="266"/>
      <c r="L97" s="266"/>
      <c r="M97" s="266"/>
      <c r="N97" s="266"/>
      <c r="O97" s="266"/>
      <c r="P97" s="266"/>
      <c r="Q97" s="266"/>
      <c r="R97" s="267" t="str">
        <f t="shared" si="48"/>
        <v/>
      </c>
      <c r="S97" s="266"/>
      <c r="T97" s="266"/>
      <c r="U97" s="266"/>
      <c r="V97" s="266"/>
      <c r="W97" s="266"/>
      <c r="X97" s="266"/>
      <c r="Y97" s="266"/>
      <c r="Z97" s="266"/>
      <c r="AA97" s="266"/>
      <c r="AB97" s="267" t="str">
        <f t="shared" si="49"/>
        <v/>
      </c>
      <c r="AC97" s="266"/>
      <c r="AD97" s="266"/>
      <c r="AE97" s="266"/>
      <c r="AF97" s="266"/>
      <c r="AG97" s="266"/>
      <c r="AH97" s="266"/>
      <c r="AI97" s="266"/>
      <c r="AJ97" s="266"/>
      <c r="AK97" s="266"/>
      <c r="AL97" s="266"/>
      <c r="AM97" s="267" t="str">
        <f t="shared" si="50"/>
        <v/>
      </c>
      <c r="AN97" s="266"/>
      <c r="AO97" s="266"/>
      <c r="AP97" s="266"/>
      <c r="AQ97" s="266"/>
      <c r="AR97" s="266"/>
      <c r="AS97" s="266"/>
      <c r="AT97" s="266"/>
      <c r="AU97" s="267" t="str">
        <f t="shared" si="51"/>
        <v/>
      </c>
      <c r="AV97" s="266"/>
      <c r="AW97" s="266"/>
      <c r="AX97" s="266"/>
      <c r="AY97" s="266"/>
      <c r="AZ97" s="266"/>
      <c r="BA97" s="266"/>
      <c r="BB97" s="267" t="str">
        <f t="shared" si="52"/>
        <v/>
      </c>
      <c r="BC97" s="266"/>
      <c r="BD97" s="266"/>
      <c r="BE97" s="266"/>
      <c r="BF97" s="266"/>
      <c r="BG97" s="266"/>
      <c r="BH97" s="266"/>
      <c r="BI97" s="266"/>
      <c r="BJ97" s="266"/>
      <c r="BK97" s="266"/>
      <c r="BL97" s="266"/>
      <c r="BM97" s="266"/>
      <c r="BN97" s="267" t="str">
        <f t="shared" si="53"/>
        <v/>
      </c>
      <c r="BO97" s="266"/>
      <c r="BP97" s="266"/>
      <c r="BQ97" s="266"/>
      <c r="BR97" s="266"/>
      <c r="BS97" s="266"/>
      <c r="BT97" s="266"/>
      <c r="BU97" s="266"/>
      <c r="BV97" s="267" t="str">
        <f t="shared" si="54"/>
        <v/>
      </c>
      <c r="BW97" s="266"/>
      <c r="BX97" s="266"/>
      <c r="BY97" s="266"/>
      <c r="BZ97" s="266"/>
      <c r="CA97" s="266"/>
      <c r="CB97" s="266"/>
      <c r="CC97" s="266"/>
      <c r="CD97" s="266"/>
      <c r="CE97" s="266"/>
      <c r="CF97" s="267" t="str">
        <f t="shared" si="55"/>
        <v/>
      </c>
      <c r="CG97" s="266"/>
      <c r="CH97" s="266"/>
      <c r="CI97" s="266"/>
      <c r="CJ97" s="266"/>
      <c r="CK97" s="266"/>
      <c r="CL97" s="266"/>
      <c r="CM97" s="266"/>
      <c r="CN97" s="266"/>
      <c r="CO97" s="266"/>
      <c r="CP97" s="267" t="str">
        <f t="shared" si="56"/>
        <v>x</v>
      </c>
      <c r="CQ97" s="266"/>
      <c r="CR97" s="266"/>
      <c r="CS97" s="266"/>
      <c r="CT97" s="266"/>
      <c r="CU97" s="266"/>
      <c r="CV97" s="266"/>
      <c r="CW97" s="266"/>
      <c r="CX97" s="266"/>
      <c r="CY97" s="266" t="s">
        <v>453</v>
      </c>
      <c r="CZ97" s="266"/>
      <c r="DA97" s="266"/>
      <c r="DB97" s="266"/>
      <c r="DC97" s="266"/>
      <c r="DD97" s="267" t="str">
        <f t="shared" si="57"/>
        <v/>
      </c>
      <c r="DE97" s="266"/>
      <c r="DF97" s="266"/>
      <c r="DG97" s="266"/>
      <c r="DH97" s="266"/>
      <c r="DI97" s="266"/>
      <c r="DJ97" s="266"/>
      <c r="DK97" s="266"/>
      <c r="DL97" s="266"/>
      <c r="DM97" s="266"/>
      <c r="DN97" s="267" t="str">
        <f t="shared" si="58"/>
        <v/>
      </c>
      <c r="DO97" s="266"/>
      <c r="DP97" s="266"/>
      <c r="DQ97" s="266"/>
      <c r="DR97" s="266"/>
      <c r="DS97" s="266"/>
      <c r="DT97" s="266"/>
      <c r="DU97" s="266"/>
      <c r="DV97" s="266"/>
      <c r="DW97" s="266"/>
      <c r="DX97" s="267" t="str">
        <f t="shared" si="59"/>
        <v/>
      </c>
      <c r="DY97" s="266"/>
      <c r="DZ97" s="266"/>
      <c r="EA97" s="266"/>
      <c r="EB97" s="266"/>
      <c r="EC97" s="266"/>
      <c r="ED97" s="266"/>
      <c r="EE97" s="266"/>
      <c r="EF97" s="267" t="str">
        <f t="shared" si="60"/>
        <v/>
      </c>
      <c r="EG97" s="266"/>
      <c r="EH97" s="266"/>
      <c r="EI97" s="266"/>
      <c r="EJ97" s="266"/>
      <c r="EK97" s="266"/>
      <c r="EL97" s="266"/>
      <c r="EM97" s="33"/>
      <c r="EN97" s="33" t="s">
        <v>456</v>
      </c>
      <c r="EO97" s="33" t="s">
        <v>650</v>
      </c>
      <c r="EQ97" s="3">
        <f t="shared" si="45"/>
        <v>1</v>
      </c>
      <c r="ER97" s="3">
        <f t="shared" si="46"/>
        <v>0</v>
      </c>
    </row>
    <row r="98" spans="1:148" s="1" customFormat="1" ht="30">
      <c r="A98" s="266">
        <v>1</v>
      </c>
      <c r="B98" s="33" t="s">
        <v>540</v>
      </c>
      <c r="C98" s="33" t="s">
        <v>425</v>
      </c>
      <c r="D98" s="266"/>
      <c r="E98" s="267" t="str">
        <f t="shared" si="47"/>
        <v/>
      </c>
      <c r="F98" s="266"/>
      <c r="G98" s="266"/>
      <c r="H98" s="266"/>
      <c r="I98" s="266"/>
      <c r="J98" s="266"/>
      <c r="K98" s="266"/>
      <c r="L98" s="266"/>
      <c r="M98" s="266"/>
      <c r="N98" s="266"/>
      <c r="O98" s="266"/>
      <c r="P98" s="266"/>
      <c r="Q98" s="266"/>
      <c r="R98" s="267" t="str">
        <f t="shared" si="48"/>
        <v/>
      </c>
      <c r="S98" s="266"/>
      <c r="T98" s="266"/>
      <c r="U98" s="266"/>
      <c r="V98" s="266"/>
      <c r="W98" s="266"/>
      <c r="X98" s="266"/>
      <c r="Y98" s="266"/>
      <c r="Z98" s="266"/>
      <c r="AA98" s="266"/>
      <c r="AB98" s="267" t="str">
        <f t="shared" si="49"/>
        <v>x</v>
      </c>
      <c r="AC98" s="266"/>
      <c r="AD98" s="266"/>
      <c r="AE98" s="266"/>
      <c r="AF98" s="266" t="s">
        <v>454</v>
      </c>
      <c r="AG98" s="266" t="s">
        <v>454</v>
      </c>
      <c r="AH98" s="266" t="s">
        <v>454</v>
      </c>
      <c r="AI98" s="266" t="s">
        <v>454</v>
      </c>
      <c r="AJ98" s="266" t="s">
        <v>454</v>
      </c>
      <c r="AK98" s="266"/>
      <c r="AL98" s="266" t="s">
        <v>454</v>
      </c>
      <c r="AM98" s="267" t="str">
        <f t="shared" si="50"/>
        <v/>
      </c>
      <c r="AN98" s="266"/>
      <c r="AO98" s="266"/>
      <c r="AP98" s="266"/>
      <c r="AQ98" s="266"/>
      <c r="AR98" s="266"/>
      <c r="AS98" s="266"/>
      <c r="AT98" s="266"/>
      <c r="AU98" s="267" t="str">
        <f t="shared" si="51"/>
        <v>x</v>
      </c>
      <c r="AV98" s="266" t="s">
        <v>454</v>
      </c>
      <c r="AW98" s="266" t="s">
        <v>454</v>
      </c>
      <c r="AX98" s="266" t="s">
        <v>454</v>
      </c>
      <c r="AY98" s="266" t="s">
        <v>454</v>
      </c>
      <c r="AZ98" s="266" t="s">
        <v>454</v>
      </c>
      <c r="BA98" s="266" t="s">
        <v>453</v>
      </c>
      <c r="BB98" s="267" t="str">
        <f t="shared" si="52"/>
        <v/>
      </c>
      <c r="BC98" s="266"/>
      <c r="BD98" s="266"/>
      <c r="BE98" s="266"/>
      <c r="BF98" s="266"/>
      <c r="BG98" s="266"/>
      <c r="BH98" s="266"/>
      <c r="BI98" s="266"/>
      <c r="BJ98" s="266"/>
      <c r="BK98" s="266"/>
      <c r="BL98" s="266"/>
      <c r="BM98" s="266"/>
      <c r="BN98" s="267" t="str">
        <f t="shared" si="53"/>
        <v>x</v>
      </c>
      <c r="BO98" s="266"/>
      <c r="BP98" s="266"/>
      <c r="BQ98" s="266"/>
      <c r="BR98" s="266"/>
      <c r="BS98" s="266"/>
      <c r="BT98" s="266"/>
      <c r="BU98" s="266" t="s">
        <v>454</v>
      </c>
      <c r="BV98" s="267" t="str">
        <f t="shared" si="54"/>
        <v>x</v>
      </c>
      <c r="BW98" s="266" t="s">
        <v>454</v>
      </c>
      <c r="BX98" s="266"/>
      <c r="BY98" s="266"/>
      <c r="BZ98" s="266"/>
      <c r="CA98" s="266"/>
      <c r="CB98" s="266"/>
      <c r="CC98" s="266"/>
      <c r="CD98" s="266"/>
      <c r="CE98" s="266"/>
      <c r="CF98" s="267" t="str">
        <f t="shared" si="55"/>
        <v>x</v>
      </c>
      <c r="CG98" s="266"/>
      <c r="CH98" s="266"/>
      <c r="CI98" s="266"/>
      <c r="CJ98" s="266"/>
      <c r="CK98" s="266"/>
      <c r="CL98" s="266"/>
      <c r="CM98" s="266" t="s">
        <v>454</v>
      </c>
      <c r="CN98" s="266"/>
      <c r="CO98" s="266"/>
      <c r="CP98" s="267" t="str">
        <f t="shared" si="56"/>
        <v>x</v>
      </c>
      <c r="CQ98" s="266" t="s">
        <v>454</v>
      </c>
      <c r="CR98" s="266"/>
      <c r="CS98" s="266"/>
      <c r="CT98" s="266"/>
      <c r="CU98" s="266"/>
      <c r="CV98" s="266"/>
      <c r="CW98" s="266"/>
      <c r="CX98" s="266"/>
      <c r="CY98" s="266"/>
      <c r="CZ98" s="266"/>
      <c r="DA98" s="266"/>
      <c r="DB98" s="266"/>
      <c r="DC98" s="266"/>
      <c r="DD98" s="267" t="str">
        <f t="shared" si="57"/>
        <v/>
      </c>
      <c r="DE98" s="266"/>
      <c r="DF98" s="266"/>
      <c r="DG98" s="266"/>
      <c r="DH98" s="266"/>
      <c r="DI98" s="266"/>
      <c r="DJ98" s="266"/>
      <c r="DK98" s="266"/>
      <c r="DL98" s="266"/>
      <c r="DM98" s="266"/>
      <c r="DN98" s="267" t="str">
        <f t="shared" si="58"/>
        <v>x</v>
      </c>
      <c r="DO98" s="266"/>
      <c r="DP98" s="266"/>
      <c r="DQ98" s="266"/>
      <c r="DR98" s="266"/>
      <c r="DS98" s="266"/>
      <c r="DT98" s="266"/>
      <c r="DU98" s="266" t="s">
        <v>454</v>
      </c>
      <c r="DV98" s="266"/>
      <c r="DW98" s="266" t="s">
        <v>454</v>
      </c>
      <c r="DX98" s="267" t="str">
        <f t="shared" si="59"/>
        <v>x</v>
      </c>
      <c r="DY98" s="266"/>
      <c r="DZ98" s="266" t="s">
        <v>454</v>
      </c>
      <c r="EA98" s="266"/>
      <c r="EB98" s="266"/>
      <c r="EC98" s="266"/>
      <c r="ED98" s="266"/>
      <c r="EE98" s="266"/>
      <c r="EF98" s="267" t="str">
        <f t="shared" si="60"/>
        <v/>
      </c>
      <c r="EG98" s="266"/>
      <c r="EH98" s="266"/>
      <c r="EI98" s="266"/>
      <c r="EJ98" s="266"/>
      <c r="EK98" s="266"/>
      <c r="EL98" s="266"/>
      <c r="EM98" s="33" t="s">
        <v>662</v>
      </c>
      <c r="EN98" s="33" t="s">
        <v>508</v>
      </c>
      <c r="EO98" s="33" t="s">
        <v>650</v>
      </c>
      <c r="EQ98" s="3">
        <f t="shared" si="45"/>
        <v>1</v>
      </c>
      <c r="ER98" s="3">
        <f t="shared" si="46"/>
        <v>18</v>
      </c>
    </row>
    <row r="99" spans="1:148" s="1" customFormat="1" ht="45">
      <c r="A99" s="266">
        <v>1</v>
      </c>
      <c r="B99" s="33" t="s">
        <v>541</v>
      </c>
      <c r="C99" s="33" t="s">
        <v>425</v>
      </c>
      <c r="D99" s="266"/>
      <c r="E99" s="267" t="str">
        <f t="shared" si="47"/>
        <v/>
      </c>
      <c r="F99" s="266"/>
      <c r="G99" s="266"/>
      <c r="H99" s="266"/>
      <c r="I99" s="266"/>
      <c r="J99" s="266"/>
      <c r="K99" s="266"/>
      <c r="L99" s="266"/>
      <c r="M99" s="266"/>
      <c r="N99" s="266"/>
      <c r="O99" s="266"/>
      <c r="P99" s="266"/>
      <c r="Q99" s="266"/>
      <c r="R99" s="267" t="str">
        <f t="shared" si="48"/>
        <v/>
      </c>
      <c r="S99" s="266"/>
      <c r="T99" s="266"/>
      <c r="U99" s="266"/>
      <c r="V99" s="266"/>
      <c r="W99" s="266"/>
      <c r="X99" s="266"/>
      <c r="Y99" s="266"/>
      <c r="Z99" s="266"/>
      <c r="AA99" s="266"/>
      <c r="AB99" s="267" t="str">
        <f t="shared" si="49"/>
        <v>x</v>
      </c>
      <c r="AC99" s="266"/>
      <c r="AD99" s="266"/>
      <c r="AE99" s="266" t="s">
        <v>454</v>
      </c>
      <c r="AF99" s="266" t="s">
        <v>454</v>
      </c>
      <c r="AG99" s="266" t="s">
        <v>454</v>
      </c>
      <c r="AH99" s="266" t="s">
        <v>454</v>
      </c>
      <c r="AI99" s="266" t="s">
        <v>454</v>
      </c>
      <c r="AJ99" s="266" t="s">
        <v>454</v>
      </c>
      <c r="AK99" s="266"/>
      <c r="AL99" s="266" t="s">
        <v>454</v>
      </c>
      <c r="AM99" s="267" t="str">
        <f t="shared" si="50"/>
        <v/>
      </c>
      <c r="AN99" s="266"/>
      <c r="AO99" s="266"/>
      <c r="AP99" s="266"/>
      <c r="AQ99" s="266"/>
      <c r="AR99" s="266"/>
      <c r="AS99" s="266"/>
      <c r="AT99" s="266"/>
      <c r="AU99" s="267" t="str">
        <f t="shared" si="51"/>
        <v/>
      </c>
      <c r="AV99" s="266"/>
      <c r="AW99" s="266"/>
      <c r="AX99" s="266"/>
      <c r="AY99" s="266"/>
      <c r="AZ99" s="266"/>
      <c r="BA99" s="266"/>
      <c r="BB99" s="267" t="str">
        <f t="shared" si="52"/>
        <v>x</v>
      </c>
      <c r="BC99" s="266"/>
      <c r="BD99" s="266"/>
      <c r="BE99" s="266" t="s">
        <v>454</v>
      </c>
      <c r="BF99" s="266"/>
      <c r="BG99" s="266"/>
      <c r="BH99" s="266"/>
      <c r="BI99" s="266"/>
      <c r="BJ99" s="266"/>
      <c r="BK99" s="266"/>
      <c r="BL99" s="266"/>
      <c r="BM99" s="266"/>
      <c r="BN99" s="267" t="str">
        <f t="shared" si="53"/>
        <v>x</v>
      </c>
      <c r="BO99" s="266"/>
      <c r="BP99" s="266" t="s">
        <v>454</v>
      </c>
      <c r="BQ99" s="266" t="s">
        <v>454</v>
      </c>
      <c r="BR99" s="266"/>
      <c r="BS99" s="266"/>
      <c r="BT99" s="266"/>
      <c r="BU99" s="266" t="s">
        <v>454</v>
      </c>
      <c r="BV99" s="267" t="str">
        <f t="shared" si="54"/>
        <v/>
      </c>
      <c r="BW99" s="266"/>
      <c r="BX99" s="266"/>
      <c r="BY99" s="266"/>
      <c r="BZ99" s="266"/>
      <c r="CA99" s="266"/>
      <c r="CB99" s="266"/>
      <c r="CC99" s="266"/>
      <c r="CD99" s="266"/>
      <c r="CE99" s="266"/>
      <c r="CF99" s="267" t="str">
        <f t="shared" si="55"/>
        <v/>
      </c>
      <c r="CG99" s="266"/>
      <c r="CH99" s="266"/>
      <c r="CI99" s="266"/>
      <c r="CJ99" s="266"/>
      <c r="CK99" s="266"/>
      <c r="CL99" s="266"/>
      <c r="CM99" s="266"/>
      <c r="CN99" s="266"/>
      <c r="CO99" s="266"/>
      <c r="CP99" s="267" t="str">
        <f t="shared" si="56"/>
        <v>x</v>
      </c>
      <c r="CQ99" s="266" t="s">
        <v>454</v>
      </c>
      <c r="CR99" s="266"/>
      <c r="CS99" s="266"/>
      <c r="CT99" s="266"/>
      <c r="CU99" s="266"/>
      <c r="CV99" s="266"/>
      <c r="CW99" s="266"/>
      <c r="CX99" s="266"/>
      <c r="CY99" s="266"/>
      <c r="CZ99" s="266"/>
      <c r="DA99" s="266"/>
      <c r="DB99" s="266" t="s">
        <v>454</v>
      </c>
      <c r="DC99" s="266"/>
      <c r="DD99" s="267" t="str">
        <f t="shared" si="57"/>
        <v>x</v>
      </c>
      <c r="DE99" s="266" t="s">
        <v>454</v>
      </c>
      <c r="DF99" s="266"/>
      <c r="DG99" s="266"/>
      <c r="DH99" s="266" t="s">
        <v>454</v>
      </c>
      <c r="DI99" s="266" t="s">
        <v>454</v>
      </c>
      <c r="DJ99" s="266"/>
      <c r="DK99" s="266"/>
      <c r="DL99" s="266"/>
      <c r="DM99" s="266"/>
      <c r="DN99" s="267" t="str">
        <f t="shared" si="58"/>
        <v>x</v>
      </c>
      <c r="DO99" s="266" t="s">
        <v>454</v>
      </c>
      <c r="DP99" s="266" t="s">
        <v>454</v>
      </c>
      <c r="DQ99" s="266" t="s">
        <v>454</v>
      </c>
      <c r="DR99" s="266" t="s">
        <v>454</v>
      </c>
      <c r="DS99" s="266"/>
      <c r="DT99" s="266"/>
      <c r="DU99" s="266" t="s">
        <v>454</v>
      </c>
      <c r="DV99" s="266" t="s">
        <v>454</v>
      </c>
      <c r="DW99" s="266" t="s">
        <v>453</v>
      </c>
      <c r="DX99" s="267" t="str">
        <f t="shared" si="59"/>
        <v/>
      </c>
      <c r="DY99" s="266"/>
      <c r="DZ99" s="266"/>
      <c r="EA99" s="266"/>
      <c r="EB99" s="266"/>
      <c r="EC99" s="266"/>
      <c r="ED99" s="266"/>
      <c r="EE99" s="266"/>
      <c r="EF99" s="267" t="str">
        <f t="shared" si="60"/>
        <v>x</v>
      </c>
      <c r="EG99" s="266" t="s">
        <v>454</v>
      </c>
      <c r="EH99" s="266" t="s">
        <v>454</v>
      </c>
      <c r="EI99" s="266" t="s">
        <v>454</v>
      </c>
      <c r="EJ99" s="266" t="s">
        <v>454</v>
      </c>
      <c r="EK99" s="266"/>
      <c r="EL99" s="266"/>
      <c r="EM99" s="33" t="s">
        <v>662</v>
      </c>
      <c r="EN99" s="33" t="s">
        <v>508</v>
      </c>
      <c r="EO99" s="33" t="s">
        <v>650</v>
      </c>
      <c r="EQ99" s="3">
        <f t="shared" si="45"/>
        <v>1</v>
      </c>
      <c r="ER99" s="3"/>
    </row>
    <row r="100" spans="1:148" s="1" customFormat="1" ht="30">
      <c r="A100" s="266">
        <v>1</v>
      </c>
      <c r="B100" s="33" t="s">
        <v>542</v>
      </c>
      <c r="C100" s="33" t="s">
        <v>425</v>
      </c>
      <c r="D100" s="266"/>
      <c r="E100" s="267" t="str">
        <f t="shared" si="47"/>
        <v/>
      </c>
      <c r="F100" s="266"/>
      <c r="G100" s="266"/>
      <c r="H100" s="266"/>
      <c r="I100" s="266"/>
      <c r="J100" s="266"/>
      <c r="K100" s="266"/>
      <c r="L100" s="266"/>
      <c r="M100" s="266"/>
      <c r="N100" s="266"/>
      <c r="O100" s="266"/>
      <c r="P100" s="266"/>
      <c r="Q100" s="266"/>
      <c r="R100" s="267" t="str">
        <f t="shared" si="48"/>
        <v/>
      </c>
      <c r="S100" s="266"/>
      <c r="T100" s="266"/>
      <c r="U100" s="266"/>
      <c r="V100" s="266"/>
      <c r="W100" s="266"/>
      <c r="X100" s="266"/>
      <c r="Y100" s="266"/>
      <c r="Z100" s="266"/>
      <c r="AA100" s="266"/>
      <c r="AB100" s="267" t="str">
        <f t="shared" si="49"/>
        <v>x</v>
      </c>
      <c r="AC100" s="266"/>
      <c r="AD100" s="266"/>
      <c r="AE100" s="266"/>
      <c r="AF100" s="266"/>
      <c r="AG100" s="266" t="s">
        <v>454</v>
      </c>
      <c r="AH100" s="266" t="s">
        <v>454</v>
      </c>
      <c r="AI100" s="266" t="s">
        <v>454</v>
      </c>
      <c r="AJ100" s="266" t="s">
        <v>454</v>
      </c>
      <c r="AK100" s="266"/>
      <c r="AL100" s="266" t="s">
        <v>454</v>
      </c>
      <c r="AM100" s="267" t="str">
        <f t="shared" si="50"/>
        <v>x</v>
      </c>
      <c r="AN100" s="266" t="s">
        <v>453</v>
      </c>
      <c r="AO100" s="266" t="s">
        <v>454</v>
      </c>
      <c r="AP100" s="266" t="s">
        <v>454</v>
      </c>
      <c r="AQ100" s="266" t="s">
        <v>454</v>
      </c>
      <c r="AR100" s="266" t="s">
        <v>454</v>
      </c>
      <c r="AS100" s="266" t="s">
        <v>454</v>
      </c>
      <c r="AT100" s="266" t="s">
        <v>454</v>
      </c>
      <c r="AU100" s="267" t="str">
        <f t="shared" si="51"/>
        <v/>
      </c>
      <c r="AV100" s="266"/>
      <c r="AW100" s="266"/>
      <c r="AX100" s="266"/>
      <c r="AY100" s="266"/>
      <c r="AZ100" s="266"/>
      <c r="BA100" s="266"/>
      <c r="BB100" s="267" t="str">
        <f t="shared" si="52"/>
        <v/>
      </c>
      <c r="BC100" s="266"/>
      <c r="BD100" s="266"/>
      <c r="BE100" s="266"/>
      <c r="BF100" s="266"/>
      <c r="BG100" s="266"/>
      <c r="BH100" s="266"/>
      <c r="BI100" s="266"/>
      <c r="BJ100" s="266"/>
      <c r="BK100" s="266"/>
      <c r="BL100" s="266"/>
      <c r="BM100" s="266"/>
      <c r="BN100" s="267" t="str">
        <f t="shared" si="53"/>
        <v>x</v>
      </c>
      <c r="BO100" s="266" t="s">
        <v>454</v>
      </c>
      <c r="BP100" s="266"/>
      <c r="BQ100" s="266"/>
      <c r="BR100" s="266"/>
      <c r="BS100" s="266"/>
      <c r="BT100" s="266"/>
      <c r="BU100" s="266"/>
      <c r="BV100" s="267" t="str">
        <f t="shared" si="54"/>
        <v>x</v>
      </c>
      <c r="BW100" s="266" t="s">
        <v>454</v>
      </c>
      <c r="BX100" s="266"/>
      <c r="BY100" s="266"/>
      <c r="BZ100" s="266"/>
      <c r="CA100" s="266"/>
      <c r="CB100" s="266"/>
      <c r="CC100" s="266"/>
      <c r="CD100" s="266"/>
      <c r="CE100" s="266"/>
      <c r="CF100" s="267" t="str">
        <f t="shared" si="55"/>
        <v>x</v>
      </c>
      <c r="CG100" s="266"/>
      <c r="CH100" s="266"/>
      <c r="CI100" s="266"/>
      <c r="CJ100" s="266" t="s">
        <v>454</v>
      </c>
      <c r="CK100" s="266"/>
      <c r="CL100" s="266"/>
      <c r="CM100" s="266"/>
      <c r="CN100" s="266" t="s">
        <v>454</v>
      </c>
      <c r="CO100" s="266"/>
      <c r="CP100" s="267" t="str">
        <f t="shared" si="56"/>
        <v>x</v>
      </c>
      <c r="CQ100" s="266"/>
      <c r="CR100" s="266"/>
      <c r="CS100" s="266"/>
      <c r="CT100" s="266"/>
      <c r="CU100" s="266"/>
      <c r="CV100" s="266"/>
      <c r="CW100" s="266"/>
      <c r="CX100" s="266"/>
      <c r="CY100" s="266"/>
      <c r="CZ100" s="266"/>
      <c r="DA100" s="266" t="s">
        <v>454</v>
      </c>
      <c r="DB100" s="266"/>
      <c r="DC100" s="266"/>
      <c r="DD100" s="267" t="str">
        <f t="shared" si="57"/>
        <v/>
      </c>
      <c r="DE100" s="266"/>
      <c r="DF100" s="266"/>
      <c r="DG100" s="266"/>
      <c r="DH100" s="266"/>
      <c r="DI100" s="266"/>
      <c r="DJ100" s="266"/>
      <c r="DK100" s="266"/>
      <c r="DL100" s="266"/>
      <c r="DM100" s="266"/>
      <c r="DN100" s="267" t="str">
        <f t="shared" si="58"/>
        <v/>
      </c>
      <c r="DO100" s="266"/>
      <c r="DP100" s="266"/>
      <c r="DQ100" s="266"/>
      <c r="DR100" s="266"/>
      <c r="DS100" s="266"/>
      <c r="DT100" s="266"/>
      <c r="DU100" s="266"/>
      <c r="DV100" s="266"/>
      <c r="DW100" s="266"/>
      <c r="DX100" s="267" t="str">
        <f t="shared" si="59"/>
        <v/>
      </c>
      <c r="DY100" s="266"/>
      <c r="DZ100" s="266"/>
      <c r="EA100" s="266"/>
      <c r="EB100" s="266"/>
      <c r="EC100" s="266"/>
      <c r="ED100" s="266"/>
      <c r="EE100" s="266"/>
      <c r="EF100" s="267" t="str">
        <f t="shared" si="60"/>
        <v/>
      </c>
      <c r="EG100" s="266"/>
      <c r="EH100" s="266"/>
      <c r="EI100" s="266"/>
      <c r="EJ100" s="266"/>
      <c r="EK100" s="266"/>
      <c r="EL100" s="266"/>
      <c r="EM100" s="33" t="s">
        <v>662</v>
      </c>
      <c r="EN100" s="33" t="s">
        <v>508</v>
      </c>
      <c r="EO100" s="33" t="s">
        <v>650</v>
      </c>
      <c r="EQ100" s="3">
        <f t="shared" si="45"/>
        <v>1</v>
      </c>
      <c r="ER100" s="3">
        <f t="shared" ref="ER100:ER131" si="61">COUNTIF(D100:EL100,"s")</f>
        <v>16</v>
      </c>
    </row>
    <row r="101" spans="1:148" s="1" customFormat="1" ht="30">
      <c r="A101" s="266">
        <v>1</v>
      </c>
      <c r="B101" s="33" t="s">
        <v>543</v>
      </c>
      <c r="C101" s="33" t="s">
        <v>425</v>
      </c>
      <c r="D101" s="266"/>
      <c r="E101" s="267" t="str">
        <f t="shared" si="47"/>
        <v/>
      </c>
      <c r="F101" s="266"/>
      <c r="G101" s="266"/>
      <c r="H101" s="266"/>
      <c r="I101" s="266"/>
      <c r="J101" s="266"/>
      <c r="K101" s="266"/>
      <c r="L101" s="266"/>
      <c r="M101" s="266"/>
      <c r="N101" s="266"/>
      <c r="O101" s="266"/>
      <c r="P101" s="266"/>
      <c r="Q101" s="266"/>
      <c r="R101" s="267" t="str">
        <f t="shared" si="48"/>
        <v/>
      </c>
      <c r="S101" s="266"/>
      <c r="T101" s="266"/>
      <c r="U101" s="266"/>
      <c r="V101" s="266"/>
      <c r="W101" s="266"/>
      <c r="X101" s="266"/>
      <c r="Y101" s="266"/>
      <c r="Z101" s="266"/>
      <c r="AA101" s="266"/>
      <c r="AB101" s="267" t="str">
        <f t="shared" si="49"/>
        <v>x</v>
      </c>
      <c r="AC101" s="266"/>
      <c r="AD101" s="266"/>
      <c r="AE101" s="266"/>
      <c r="AF101" s="266"/>
      <c r="AG101" s="266"/>
      <c r="AH101" s="266" t="s">
        <v>454</v>
      </c>
      <c r="AI101" s="266" t="s">
        <v>454</v>
      </c>
      <c r="AJ101" s="266" t="s">
        <v>454</v>
      </c>
      <c r="AK101" s="266"/>
      <c r="AL101" s="266" t="s">
        <v>454</v>
      </c>
      <c r="AM101" s="267" t="str">
        <f t="shared" si="50"/>
        <v/>
      </c>
      <c r="AN101" s="266"/>
      <c r="AO101" s="266"/>
      <c r="AP101" s="266"/>
      <c r="AQ101" s="266"/>
      <c r="AR101" s="266"/>
      <c r="AS101" s="266"/>
      <c r="AT101" s="266"/>
      <c r="AU101" s="267" t="str">
        <f t="shared" si="51"/>
        <v/>
      </c>
      <c r="AV101" s="266"/>
      <c r="AW101" s="266"/>
      <c r="AX101" s="266"/>
      <c r="AY101" s="266"/>
      <c r="AZ101" s="266"/>
      <c r="BA101" s="266"/>
      <c r="BB101" s="267" t="str">
        <f t="shared" si="52"/>
        <v/>
      </c>
      <c r="BC101" s="266"/>
      <c r="BD101" s="266"/>
      <c r="BE101" s="266"/>
      <c r="BF101" s="266"/>
      <c r="BG101" s="266"/>
      <c r="BH101" s="266"/>
      <c r="BI101" s="266"/>
      <c r="BJ101" s="266"/>
      <c r="BK101" s="266"/>
      <c r="BL101" s="266"/>
      <c r="BM101" s="266"/>
      <c r="BN101" s="267" t="str">
        <f t="shared" si="53"/>
        <v>x</v>
      </c>
      <c r="BO101" s="266"/>
      <c r="BP101" s="266"/>
      <c r="BQ101" s="266"/>
      <c r="BR101" s="266"/>
      <c r="BS101" s="266"/>
      <c r="BT101" s="266"/>
      <c r="BU101" s="266" t="s">
        <v>454</v>
      </c>
      <c r="BV101" s="267" t="str">
        <f t="shared" si="54"/>
        <v>x</v>
      </c>
      <c r="BW101" s="266" t="s">
        <v>454</v>
      </c>
      <c r="BX101" s="266"/>
      <c r="BY101" s="266"/>
      <c r="BZ101" s="266"/>
      <c r="CA101" s="266"/>
      <c r="CB101" s="266"/>
      <c r="CC101" s="266"/>
      <c r="CD101" s="266"/>
      <c r="CE101" s="266"/>
      <c r="CF101" s="267" t="str">
        <f t="shared" si="55"/>
        <v>x</v>
      </c>
      <c r="CG101" s="266"/>
      <c r="CH101" s="266"/>
      <c r="CI101" s="266"/>
      <c r="CJ101" s="266"/>
      <c r="CK101" s="266"/>
      <c r="CL101" s="266"/>
      <c r="CM101" s="266" t="s">
        <v>454</v>
      </c>
      <c r="CN101" s="266"/>
      <c r="CO101" s="266"/>
      <c r="CP101" s="267" t="str">
        <f t="shared" si="56"/>
        <v>x</v>
      </c>
      <c r="CQ101" s="266"/>
      <c r="CR101" s="266"/>
      <c r="CS101" s="266"/>
      <c r="CT101" s="266"/>
      <c r="CU101" s="266"/>
      <c r="CV101" s="266"/>
      <c r="CW101" s="266"/>
      <c r="CX101" s="266"/>
      <c r="CY101" s="266"/>
      <c r="CZ101" s="266"/>
      <c r="DA101" s="266"/>
      <c r="DB101" s="266" t="s">
        <v>454</v>
      </c>
      <c r="DC101" s="266"/>
      <c r="DD101" s="267" t="str">
        <f t="shared" si="57"/>
        <v>x</v>
      </c>
      <c r="DE101" s="266" t="s">
        <v>454</v>
      </c>
      <c r="DF101" s="266"/>
      <c r="DG101" s="266" t="s">
        <v>454</v>
      </c>
      <c r="DH101" s="266" t="s">
        <v>453</v>
      </c>
      <c r="DI101" s="266" t="s">
        <v>454</v>
      </c>
      <c r="DJ101" s="266"/>
      <c r="DK101" s="266"/>
      <c r="DL101" s="266" t="s">
        <v>454</v>
      </c>
      <c r="DM101" s="266"/>
      <c r="DN101" s="267" t="str">
        <f t="shared" si="58"/>
        <v>x</v>
      </c>
      <c r="DO101" s="266" t="s">
        <v>454</v>
      </c>
      <c r="DP101" s="266"/>
      <c r="DQ101" s="266"/>
      <c r="DR101" s="266"/>
      <c r="DS101" s="266"/>
      <c r="DT101" s="266"/>
      <c r="DU101" s="266"/>
      <c r="DV101" s="266"/>
      <c r="DW101" s="266" t="s">
        <v>454</v>
      </c>
      <c r="DX101" s="267" t="str">
        <f t="shared" si="59"/>
        <v>x</v>
      </c>
      <c r="DY101" s="266"/>
      <c r="DZ101" s="266"/>
      <c r="EA101" s="266" t="s">
        <v>454</v>
      </c>
      <c r="EB101" s="266"/>
      <c r="EC101" s="266"/>
      <c r="ED101" s="266"/>
      <c r="EE101" s="266"/>
      <c r="EF101" s="267" t="str">
        <f t="shared" si="60"/>
        <v/>
      </c>
      <c r="EG101" s="266"/>
      <c r="EH101" s="266"/>
      <c r="EI101" s="266"/>
      <c r="EJ101" s="266"/>
      <c r="EK101" s="266"/>
      <c r="EL101" s="266"/>
      <c r="EM101" s="33" t="s">
        <v>662</v>
      </c>
      <c r="EN101" s="33" t="s">
        <v>508</v>
      </c>
      <c r="EO101" s="33" t="s">
        <v>650</v>
      </c>
      <c r="EQ101" s="3">
        <f t="shared" si="45"/>
        <v>1</v>
      </c>
      <c r="ER101" s="3">
        <f t="shared" si="61"/>
        <v>15</v>
      </c>
    </row>
    <row r="102" spans="1:148" s="1" customFormat="1" ht="45">
      <c r="A102" s="266">
        <v>1</v>
      </c>
      <c r="B102" s="33" t="s">
        <v>741</v>
      </c>
      <c r="C102" s="33" t="s">
        <v>425</v>
      </c>
      <c r="D102" s="266"/>
      <c r="E102" s="267" t="str">
        <f t="shared" si="47"/>
        <v/>
      </c>
      <c r="F102" s="266"/>
      <c r="G102" s="266"/>
      <c r="H102" s="266"/>
      <c r="I102" s="266"/>
      <c r="J102" s="266"/>
      <c r="K102" s="266"/>
      <c r="L102" s="266"/>
      <c r="M102" s="266"/>
      <c r="N102" s="266"/>
      <c r="O102" s="266"/>
      <c r="P102" s="266"/>
      <c r="Q102" s="266"/>
      <c r="R102" s="267" t="str">
        <f t="shared" si="48"/>
        <v/>
      </c>
      <c r="S102" s="266"/>
      <c r="T102" s="266"/>
      <c r="U102" s="266"/>
      <c r="V102" s="266"/>
      <c r="W102" s="266"/>
      <c r="X102" s="266"/>
      <c r="Y102" s="266"/>
      <c r="Z102" s="266"/>
      <c r="AA102" s="266"/>
      <c r="AB102" s="267" t="str">
        <f t="shared" si="49"/>
        <v/>
      </c>
      <c r="AC102" s="266"/>
      <c r="AD102" s="266"/>
      <c r="AE102" s="266"/>
      <c r="AF102" s="266"/>
      <c r="AG102" s="266"/>
      <c r="AH102" s="266"/>
      <c r="AI102" s="266"/>
      <c r="AJ102" s="266"/>
      <c r="AK102" s="266"/>
      <c r="AL102" s="266"/>
      <c r="AM102" s="267" t="str">
        <f t="shared" si="50"/>
        <v/>
      </c>
      <c r="AN102" s="266"/>
      <c r="AO102" s="266"/>
      <c r="AP102" s="266"/>
      <c r="AQ102" s="266"/>
      <c r="AR102" s="266"/>
      <c r="AS102" s="266"/>
      <c r="AT102" s="266"/>
      <c r="AU102" s="267" t="str">
        <f t="shared" si="51"/>
        <v/>
      </c>
      <c r="AV102" s="266"/>
      <c r="AW102" s="266"/>
      <c r="AX102" s="266"/>
      <c r="AY102" s="266"/>
      <c r="AZ102" s="266"/>
      <c r="BA102" s="266"/>
      <c r="BB102" s="267" t="str">
        <f t="shared" si="52"/>
        <v/>
      </c>
      <c r="BC102" s="266"/>
      <c r="BD102" s="266"/>
      <c r="BE102" s="266"/>
      <c r="BF102" s="266"/>
      <c r="BG102" s="266"/>
      <c r="BH102" s="266"/>
      <c r="BI102" s="266"/>
      <c r="BJ102" s="266"/>
      <c r="BK102" s="266"/>
      <c r="BL102" s="266"/>
      <c r="BM102" s="266"/>
      <c r="BN102" s="267" t="str">
        <f t="shared" si="53"/>
        <v/>
      </c>
      <c r="BO102" s="266"/>
      <c r="BP102" s="266"/>
      <c r="BQ102" s="266"/>
      <c r="BR102" s="266"/>
      <c r="BS102" s="266"/>
      <c r="BT102" s="266"/>
      <c r="BU102" s="266"/>
      <c r="BV102" s="267" t="str">
        <f t="shared" si="54"/>
        <v>x</v>
      </c>
      <c r="BW102" s="266"/>
      <c r="BX102" s="266"/>
      <c r="BY102" s="266"/>
      <c r="BZ102" s="266"/>
      <c r="CA102" s="266"/>
      <c r="CB102" s="266"/>
      <c r="CC102" s="266" t="s">
        <v>454</v>
      </c>
      <c r="CD102" s="266"/>
      <c r="CE102" s="266" t="s">
        <v>453</v>
      </c>
      <c r="CF102" s="267" t="str">
        <f t="shared" si="55"/>
        <v/>
      </c>
      <c r="CG102" s="266"/>
      <c r="CH102" s="266"/>
      <c r="CI102" s="266"/>
      <c r="CJ102" s="266"/>
      <c r="CK102" s="266"/>
      <c r="CL102" s="266"/>
      <c r="CM102" s="266"/>
      <c r="CN102" s="266"/>
      <c r="CO102" s="266"/>
      <c r="CP102" s="267" t="str">
        <f t="shared" si="56"/>
        <v/>
      </c>
      <c r="CQ102" s="266"/>
      <c r="CR102" s="266"/>
      <c r="CS102" s="266"/>
      <c r="CT102" s="266"/>
      <c r="CU102" s="266"/>
      <c r="CV102" s="266"/>
      <c r="CW102" s="266"/>
      <c r="CX102" s="266"/>
      <c r="CY102" s="266"/>
      <c r="CZ102" s="266"/>
      <c r="DA102" s="266"/>
      <c r="DB102" s="266"/>
      <c r="DC102" s="266"/>
      <c r="DD102" s="267" t="str">
        <f t="shared" si="57"/>
        <v/>
      </c>
      <c r="DE102" s="266"/>
      <c r="DF102" s="266"/>
      <c r="DG102" s="266"/>
      <c r="DH102" s="266"/>
      <c r="DI102" s="266"/>
      <c r="DJ102" s="266"/>
      <c r="DK102" s="266"/>
      <c r="DL102" s="266"/>
      <c r="DM102" s="266"/>
      <c r="DN102" s="267" t="str">
        <f t="shared" si="58"/>
        <v/>
      </c>
      <c r="DO102" s="266"/>
      <c r="DP102" s="266"/>
      <c r="DQ102" s="266"/>
      <c r="DR102" s="266"/>
      <c r="DS102" s="266"/>
      <c r="DT102" s="266"/>
      <c r="DU102" s="266"/>
      <c r="DV102" s="266"/>
      <c r="DW102" s="266"/>
      <c r="DX102" s="267" t="str">
        <f t="shared" si="59"/>
        <v/>
      </c>
      <c r="DY102" s="266"/>
      <c r="DZ102" s="266"/>
      <c r="EA102" s="266"/>
      <c r="EB102" s="266"/>
      <c r="EC102" s="266"/>
      <c r="ED102" s="266"/>
      <c r="EE102" s="266"/>
      <c r="EF102" s="267" t="str">
        <f t="shared" si="60"/>
        <v/>
      </c>
      <c r="EG102" s="266"/>
      <c r="EH102" s="266"/>
      <c r="EI102" s="266"/>
      <c r="EJ102" s="266"/>
      <c r="EK102" s="266"/>
      <c r="EL102" s="266"/>
      <c r="EM102" s="33" t="s">
        <v>640</v>
      </c>
      <c r="EN102" s="33" t="s">
        <v>567</v>
      </c>
      <c r="EO102" s="33" t="s">
        <v>650</v>
      </c>
      <c r="EQ102" s="3">
        <f t="shared" si="45"/>
        <v>1</v>
      </c>
      <c r="ER102" s="3">
        <f t="shared" si="61"/>
        <v>1</v>
      </c>
    </row>
    <row r="103" spans="1:148" s="1" customFormat="1" ht="45">
      <c r="A103" s="266">
        <v>1</v>
      </c>
      <c r="B103" s="33" t="s">
        <v>2973</v>
      </c>
      <c r="C103" s="33" t="s">
        <v>425</v>
      </c>
      <c r="D103" s="266"/>
      <c r="E103" s="267" t="str">
        <f t="shared" si="47"/>
        <v/>
      </c>
      <c r="F103" s="266"/>
      <c r="G103" s="266"/>
      <c r="H103" s="266"/>
      <c r="I103" s="266"/>
      <c r="J103" s="266"/>
      <c r="K103" s="266"/>
      <c r="L103" s="266"/>
      <c r="M103" s="266"/>
      <c r="N103" s="266"/>
      <c r="O103" s="266"/>
      <c r="P103" s="266"/>
      <c r="Q103" s="266"/>
      <c r="R103" s="267" t="str">
        <f t="shared" si="48"/>
        <v/>
      </c>
      <c r="S103" s="266"/>
      <c r="T103" s="266"/>
      <c r="U103" s="266"/>
      <c r="V103" s="266"/>
      <c r="W103" s="266"/>
      <c r="X103" s="266"/>
      <c r="Y103" s="266"/>
      <c r="Z103" s="266"/>
      <c r="AA103" s="266"/>
      <c r="AB103" s="267" t="str">
        <f t="shared" si="49"/>
        <v/>
      </c>
      <c r="AC103" s="266"/>
      <c r="AD103" s="266"/>
      <c r="AE103" s="266"/>
      <c r="AF103" s="266"/>
      <c r="AG103" s="266"/>
      <c r="AH103" s="266"/>
      <c r="AI103" s="266"/>
      <c r="AJ103" s="266"/>
      <c r="AK103" s="266"/>
      <c r="AL103" s="266"/>
      <c r="AM103" s="267" t="str">
        <f t="shared" si="50"/>
        <v/>
      </c>
      <c r="AN103" s="266"/>
      <c r="AO103" s="266"/>
      <c r="AP103" s="266"/>
      <c r="AQ103" s="266"/>
      <c r="AR103" s="266"/>
      <c r="AS103" s="266"/>
      <c r="AT103" s="266"/>
      <c r="AU103" s="267" t="str">
        <f t="shared" si="51"/>
        <v/>
      </c>
      <c r="AV103" s="266"/>
      <c r="AW103" s="266"/>
      <c r="AX103" s="266"/>
      <c r="AY103" s="266"/>
      <c r="AZ103" s="266"/>
      <c r="BA103" s="266"/>
      <c r="BB103" s="267" t="str">
        <f t="shared" si="52"/>
        <v/>
      </c>
      <c r="BC103" s="266"/>
      <c r="BD103" s="266"/>
      <c r="BE103" s="266"/>
      <c r="BF103" s="266"/>
      <c r="BG103" s="266"/>
      <c r="BH103" s="266"/>
      <c r="BI103" s="266"/>
      <c r="BJ103" s="266"/>
      <c r="BK103" s="266"/>
      <c r="BL103" s="266"/>
      <c r="BM103" s="266"/>
      <c r="BN103" s="267" t="str">
        <f t="shared" si="53"/>
        <v/>
      </c>
      <c r="BO103" s="266"/>
      <c r="BP103" s="266"/>
      <c r="BQ103" s="266"/>
      <c r="BR103" s="266"/>
      <c r="BS103" s="266"/>
      <c r="BT103" s="266"/>
      <c r="BU103" s="266"/>
      <c r="BV103" s="267" t="str">
        <f t="shared" si="54"/>
        <v/>
      </c>
      <c r="BW103" s="266"/>
      <c r="BX103" s="266"/>
      <c r="BY103" s="266"/>
      <c r="BZ103" s="266"/>
      <c r="CA103" s="266"/>
      <c r="CB103" s="266"/>
      <c r="CC103" s="266"/>
      <c r="CD103" s="266"/>
      <c r="CE103" s="266"/>
      <c r="CF103" s="267" t="str">
        <f t="shared" si="55"/>
        <v/>
      </c>
      <c r="CG103" s="266"/>
      <c r="CH103" s="266"/>
      <c r="CI103" s="266"/>
      <c r="CJ103" s="266"/>
      <c r="CK103" s="266"/>
      <c r="CL103" s="266"/>
      <c r="CM103" s="266"/>
      <c r="CN103" s="266"/>
      <c r="CO103" s="266"/>
      <c r="CP103" s="267" t="str">
        <f t="shared" si="56"/>
        <v>x</v>
      </c>
      <c r="CQ103" s="266" t="s">
        <v>454</v>
      </c>
      <c r="CR103" s="266"/>
      <c r="CS103" s="266"/>
      <c r="CT103" s="266"/>
      <c r="CU103" s="266"/>
      <c r="CV103" s="266"/>
      <c r="CW103" s="266"/>
      <c r="CX103" s="266" t="s">
        <v>453</v>
      </c>
      <c r="CY103" s="266"/>
      <c r="CZ103" s="266"/>
      <c r="DA103" s="266"/>
      <c r="DB103" s="266"/>
      <c r="DC103" s="266"/>
      <c r="DD103" s="267" t="str">
        <f t="shared" si="57"/>
        <v/>
      </c>
      <c r="DE103" s="266"/>
      <c r="DF103" s="266"/>
      <c r="DG103" s="266"/>
      <c r="DH103" s="266"/>
      <c r="DI103" s="266"/>
      <c r="DJ103" s="266"/>
      <c r="DK103" s="266"/>
      <c r="DL103" s="266"/>
      <c r="DM103" s="266"/>
      <c r="DN103" s="267" t="str">
        <f t="shared" si="58"/>
        <v/>
      </c>
      <c r="DO103" s="266"/>
      <c r="DP103" s="266"/>
      <c r="DQ103" s="266"/>
      <c r="DR103" s="266"/>
      <c r="DS103" s="266"/>
      <c r="DT103" s="266"/>
      <c r="DU103" s="266"/>
      <c r="DV103" s="266"/>
      <c r="DW103" s="266"/>
      <c r="DX103" s="267" t="str">
        <f t="shared" si="59"/>
        <v/>
      </c>
      <c r="DY103" s="266"/>
      <c r="DZ103" s="266"/>
      <c r="EA103" s="266"/>
      <c r="EB103" s="266"/>
      <c r="EC103" s="266"/>
      <c r="ED103" s="266"/>
      <c r="EE103" s="266"/>
      <c r="EF103" s="267" t="str">
        <f t="shared" si="60"/>
        <v/>
      </c>
      <c r="EG103" s="266"/>
      <c r="EH103" s="266"/>
      <c r="EI103" s="266"/>
      <c r="EJ103" s="266"/>
      <c r="EK103" s="266"/>
      <c r="EL103" s="266"/>
      <c r="EM103" s="33" t="s">
        <v>640</v>
      </c>
      <c r="EN103" s="33" t="s">
        <v>508</v>
      </c>
      <c r="EO103" s="33" t="s">
        <v>650</v>
      </c>
      <c r="EQ103" s="3">
        <f t="shared" si="45"/>
        <v>1</v>
      </c>
      <c r="ER103" s="3">
        <f t="shared" si="61"/>
        <v>1</v>
      </c>
    </row>
    <row r="104" spans="1:148" s="1" customFormat="1" ht="45">
      <c r="A104" s="266">
        <v>1</v>
      </c>
      <c r="B104" s="33" t="s">
        <v>2974</v>
      </c>
      <c r="C104" s="33" t="s">
        <v>425</v>
      </c>
      <c r="D104" s="266"/>
      <c r="E104" s="267" t="str">
        <f t="shared" si="47"/>
        <v>x</v>
      </c>
      <c r="F104" s="266"/>
      <c r="G104" s="266"/>
      <c r="H104" s="266"/>
      <c r="I104" s="266"/>
      <c r="J104" s="266" t="s">
        <v>453</v>
      </c>
      <c r="K104" s="266"/>
      <c r="L104" s="266"/>
      <c r="M104" s="266"/>
      <c r="N104" s="266"/>
      <c r="O104" s="266"/>
      <c r="P104" s="266"/>
      <c r="Q104" s="266" t="s">
        <v>454</v>
      </c>
      <c r="R104" s="267" t="str">
        <f t="shared" si="48"/>
        <v/>
      </c>
      <c r="S104" s="266"/>
      <c r="T104" s="266"/>
      <c r="U104" s="266"/>
      <c r="V104" s="266"/>
      <c r="W104" s="266"/>
      <c r="X104" s="266"/>
      <c r="Y104" s="266"/>
      <c r="Z104" s="266"/>
      <c r="AA104" s="266"/>
      <c r="AB104" s="267" t="str">
        <f t="shared" si="49"/>
        <v/>
      </c>
      <c r="AC104" s="266"/>
      <c r="AD104" s="266"/>
      <c r="AE104" s="266"/>
      <c r="AF104" s="266"/>
      <c r="AG104" s="266"/>
      <c r="AH104" s="266"/>
      <c r="AI104" s="266"/>
      <c r="AJ104" s="266"/>
      <c r="AK104" s="266"/>
      <c r="AL104" s="266"/>
      <c r="AM104" s="267" t="str">
        <f t="shared" si="50"/>
        <v/>
      </c>
      <c r="AN104" s="266"/>
      <c r="AO104" s="266"/>
      <c r="AP104" s="266"/>
      <c r="AQ104" s="266"/>
      <c r="AR104" s="266"/>
      <c r="AS104" s="266"/>
      <c r="AT104" s="266"/>
      <c r="AU104" s="267" t="str">
        <f t="shared" si="51"/>
        <v/>
      </c>
      <c r="AV104" s="266"/>
      <c r="AW104" s="266"/>
      <c r="AX104" s="266"/>
      <c r="AY104" s="266"/>
      <c r="AZ104" s="266"/>
      <c r="BA104" s="266"/>
      <c r="BB104" s="267" t="str">
        <f t="shared" si="52"/>
        <v/>
      </c>
      <c r="BC104" s="266"/>
      <c r="BD104" s="266"/>
      <c r="BE104" s="266"/>
      <c r="BF104" s="266"/>
      <c r="BG104" s="266"/>
      <c r="BH104" s="266"/>
      <c r="BI104" s="266"/>
      <c r="BJ104" s="266"/>
      <c r="BK104" s="266"/>
      <c r="BL104" s="266"/>
      <c r="BM104" s="266"/>
      <c r="BN104" s="267" t="str">
        <f t="shared" si="53"/>
        <v/>
      </c>
      <c r="BO104" s="266"/>
      <c r="BP104" s="266"/>
      <c r="BQ104" s="266"/>
      <c r="BR104" s="266"/>
      <c r="BS104" s="266"/>
      <c r="BT104" s="266"/>
      <c r="BU104" s="266"/>
      <c r="BV104" s="267" t="str">
        <f t="shared" si="54"/>
        <v/>
      </c>
      <c r="BW104" s="266"/>
      <c r="BX104" s="266"/>
      <c r="BY104" s="266"/>
      <c r="BZ104" s="266"/>
      <c r="CA104" s="266"/>
      <c r="CB104" s="266"/>
      <c r="CC104" s="266"/>
      <c r="CD104" s="266"/>
      <c r="CE104" s="266"/>
      <c r="CF104" s="267" t="str">
        <f t="shared" si="55"/>
        <v/>
      </c>
      <c r="CG104" s="266"/>
      <c r="CH104" s="266"/>
      <c r="CI104" s="266"/>
      <c r="CJ104" s="266"/>
      <c r="CK104" s="266"/>
      <c r="CL104" s="266"/>
      <c r="CM104" s="266"/>
      <c r="CN104" s="266"/>
      <c r="CO104" s="266"/>
      <c r="CP104" s="267" t="str">
        <f t="shared" si="56"/>
        <v/>
      </c>
      <c r="CQ104" s="266"/>
      <c r="CR104" s="266"/>
      <c r="CS104" s="266"/>
      <c r="CT104" s="266"/>
      <c r="CU104" s="266"/>
      <c r="CV104" s="266"/>
      <c r="CW104" s="266"/>
      <c r="CX104" s="266"/>
      <c r="CY104" s="266"/>
      <c r="CZ104" s="266"/>
      <c r="DA104" s="266"/>
      <c r="DB104" s="266"/>
      <c r="DC104" s="266"/>
      <c r="DD104" s="267" t="str">
        <f t="shared" si="57"/>
        <v/>
      </c>
      <c r="DE104" s="266"/>
      <c r="DF104" s="266"/>
      <c r="DG104" s="266"/>
      <c r="DH104" s="266"/>
      <c r="DI104" s="266"/>
      <c r="DJ104" s="266"/>
      <c r="DK104" s="266"/>
      <c r="DL104" s="266"/>
      <c r="DM104" s="266"/>
      <c r="DN104" s="267" t="str">
        <f t="shared" si="58"/>
        <v/>
      </c>
      <c r="DO104" s="266"/>
      <c r="DP104" s="266"/>
      <c r="DQ104" s="266"/>
      <c r="DR104" s="266"/>
      <c r="DS104" s="266"/>
      <c r="DT104" s="266"/>
      <c r="DU104" s="266"/>
      <c r="DV104" s="266"/>
      <c r="DW104" s="266"/>
      <c r="DX104" s="267" t="str">
        <f t="shared" si="59"/>
        <v/>
      </c>
      <c r="DY104" s="266"/>
      <c r="DZ104" s="266"/>
      <c r="EA104" s="266"/>
      <c r="EB104" s="266"/>
      <c r="EC104" s="266"/>
      <c r="ED104" s="266"/>
      <c r="EE104" s="266"/>
      <c r="EF104" s="267" t="str">
        <f t="shared" si="60"/>
        <v/>
      </c>
      <c r="EG104" s="266"/>
      <c r="EH104" s="266"/>
      <c r="EI104" s="266"/>
      <c r="EJ104" s="266"/>
      <c r="EK104" s="266"/>
      <c r="EL104" s="266"/>
      <c r="EM104" s="33" t="s">
        <v>640</v>
      </c>
      <c r="EN104" s="33" t="s">
        <v>508</v>
      </c>
      <c r="EO104" s="33" t="s">
        <v>650</v>
      </c>
      <c r="EQ104" s="3">
        <f t="shared" si="45"/>
        <v>1</v>
      </c>
      <c r="ER104" s="3">
        <f t="shared" si="61"/>
        <v>1</v>
      </c>
    </row>
    <row r="105" spans="1:148" s="1" customFormat="1" ht="45">
      <c r="A105" s="266">
        <v>1</v>
      </c>
      <c r="B105" s="33" t="s">
        <v>740</v>
      </c>
      <c r="C105" s="33" t="s">
        <v>425</v>
      </c>
      <c r="D105" s="266"/>
      <c r="E105" s="267" t="str">
        <f t="shared" si="47"/>
        <v/>
      </c>
      <c r="F105" s="266"/>
      <c r="G105" s="266"/>
      <c r="H105" s="266"/>
      <c r="I105" s="266"/>
      <c r="J105" s="266"/>
      <c r="K105" s="266"/>
      <c r="L105" s="266"/>
      <c r="M105" s="266"/>
      <c r="N105" s="266"/>
      <c r="O105" s="266"/>
      <c r="P105" s="266"/>
      <c r="Q105" s="266"/>
      <c r="R105" s="267" t="str">
        <f t="shared" si="48"/>
        <v/>
      </c>
      <c r="S105" s="266"/>
      <c r="T105" s="266"/>
      <c r="U105" s="266"/>
      <c r="V105" s="266"/>
      <c r="W105" s="266"/>
      <c r="X105" s="266"/>
      <c r="Y105" s="266"/>
      <c r="Z105" s="266"/>
      <c r="AA105" s="266"/>
      <c r="AB105" s="267" t="str">
        <f t="shared" si="49"/>
        <v/>
      </c>
      <c r="AC105" s="266"/>
      <c r="AD105" s="266"/>
      <c r="AE105" s="266"/>
      <c r="AF105" s="266"/>
      <c r="AG105" s="266"/>
      <c r="AH105" s="266"/>
      <c r="AI105" s="266"/>
      <c r="AJ105" s="266"/>
      <c r="AK105" s="266"/>
      <c r="AL105" s="266"/>
      <c r="AM105" s="267" t="str">
        <f t="shared" si="50"/>
        <v/>
      </c>
      <c r="AN105" s="266"/>
      <c r="AO105" s="266"/>
      <c r="AP105" s="266"/>
      <c r="AQ105" s="266"/>
      <c r="AR105" s="266"/>
      <c r="AS105" s="266"/>
      <c r="AT105" s="266"/>
      <c r="AU105" s="267" t="str">
        <f t="shared" si="51"/>
        <v/>
      </c>
      <c r="AV105" s="266"/>
      <c r="AW105" s="266"/>
      <c r="AX105" s="266"/>
      <c r="AY105" s="266"/>
      <c r="AZ105" s="266"/>
      <c r="BA105" s="266"/>
      <c r="BB105" s="267" t="str">
        <f t="shared" si="52"/>
        <v/>
      </c>
      <c r="BC105" s="266"/>
      <c r="BD105" s="266"/>
      <c r="BE105" s="266"/>
      <c r="BF105" s="266"/>
      <c r="BG105" s="266"/>
      <c r="BH105" s="266"/>
      <c r="BI105" s="266"/>
      <c r="BJ105" s="266"/>
      <c r="BK105" s="266"/>
      <c r="BL105" s="266"/>
      <c r="BM105" s="266"/>
      <c r="BN105" s="267" t="str">
        <f t="shared" si="53"/>
        <v>x</v>
      </c>
      <c r="BO105" s="266"/>
      <c r="BP105" s="266"/>
      <c r="BQ105" s="266"/>
      <c r="BR105" s="266" t="s">
        <v>453</v>
      </c>
      <c r="BS105" s="266"/>
      <c r="BT105" s="266"/>
      <c r="BU105" s="266"/>
      <c r="BV105" s="267" t="str">
        <f t="shared" si="54"/>
        <v/>
      </c>
      <c r="BW105" s="266"/>
      <c r="BX105" s="266"/>
      <c r="BY105" s="266"/>
      <c r="BZ105" s="266"/>
      <c r="CA105" s="266"/>
      <c r="CB105" s="266"/>
      <c r="CC105" s="266"/>
      <c r="CD105" s="266"/>
      <c r="CE105" s="266"/>
      <c r="CF105" s="267" t="str">
        <f t="shared" si="55"/>
        <v/>
      </c>
      <c r="CG105" s="266"/>
      <c r="CH105" s="266"/>
      <c r="CI105" s="266"/>
      <c r="CJ105" s="266"/>
      <c r="CK105" s="266"/>
      <c r="CL105" s="266"/>
      <c r="CM105" s="266"/>
      <c r="CN105" s="266"/>
      <c r="CO105" s="266"/>
      <c r="CP105" s="267" t="str">
        <f t="shared" si="56"/>
        <v/>
      </c>
      <c r="CQ105" s="266"/>
      <c r="CR105" s="266"/>
      <c r="CS105" s="266"/>
      <c r="CT105" s="266"/>
      <c r="CU105" s="266"/>
      <c r="CV105" s="266"/>
      <c r="CW105" s="266"/>
      <c r="CX105" s="266"/>
      <c r="CY105" s="266"/>
      <c r="CZ105" s="266"/>
      <c r="DA105" s="266"/>
      <c r="DB105" s="266"/>
      <c r="DC105" s="266"/>
      <c r="DD105" s="267" t="str">
        <f t="shared" si="57"/>
        <v/>
      </c>
      <c r="DE105" s="266"/>
      <c r="DF105" s="266"/>
      <c r="DG105" s="266"/>
      <c r="DH105" s="266"/>
      <c r="DI105" s="266"/>
      <c r="DJ105" s="266"/>
      <c r="DK105" s="266"/>
      <c r="DL105" s="266"/>
      <c r="DM105" s="266"/>
      <c r="DN105" s="267" t="str">
        <f t="shared" si="58"/>
        <v/>
      </c>
      <c r="DO105" s="266"/>
      <c r="DP105" s="266"/>
      <c r="DQ105" s="266"/>
      <c r="DR105" s="266"/>
      <c r="DS105" s="266"/>
      <c r="DT105" s="266"/>
      <c r="DU105" s="266"/>
      <c r="DV105" s="266"/>
      <c r="DW105" s="266"/>
      <c r="DX105" s="267" t="str">
        <f t="shared" si="59"/>
        <v/>
      </c>
      <c r="DY105" s="266"/>
      <c r="DZ105" s="266"/>
      <c r="EA105" s="266"/>
      <c r="EB105" s="266"/>
      <c r="EC105" s="266"/>
      <c r="ED105" s="266"/>
      <c r="EE105" s="266"/>
      <c r="EF105" s="267" t="str">
        <f t="shared" si="60"/>
        <v/>
      </c>
      <c r="EG105" s="266"/>
      <c r="EH105" s="266"/>
      <c r="EI105" s="266"/>
      <c r="EJ105" s="266"/>
      <c r="EK105" s="266"/>
      <c r="EL105" s="266"/>
      <c r="EM105" s="33" t="s">
        <v>640</v>
      </c>
      <c r="EN105" s="33" t="s">
        <v>508</v>
      </c>
      <c r="EO105" s="33" t="s">
        <v>650</v>
      </c>
      <c r="EQ105" s="3">
        <f t="shared" si="45"/>
        <v>1</v>
      </c>
      <c r="ER105" s="3">
        <f t="shared" si="61"/>
        <v>0</v>
      </c>
    </row>
    <row r="106" spans="1:148" s="1" customFormat="1" ht="45">
      <c r="A106" s="266">
        <v>1</v>
      </c>
      <c r="B106" s="33" t="s">
        <v>2975</v>
      </c>
      <c r="C106" s="33" t="s">
        <v>425</v>
      </c>
      <c r="D106" s="266"/>
      <c r="E106" s="267" t="str">
        <f t="shared" si="47"/>
        <v/>
      </c>
      <c r="F106" s="266"/>
      <c r="G106" s="266"/>
      <c r="H106" s="266"/>
      <c r="I106" s="266"/>
      <c r="J106" s="266"/>
      <c r="K106" s="266"/>
      <c r="L106" s="266"/>
      <c r="M106" s="266"/>
      <c r="N106" s="266"/>
      <c r="O106" s="266"/>
      <c r="P106" s="266"/>
      <c r="Q106" s="266"/>
      <c r="R106" s="267" t="str">
        <f t="shared" si="48"/>
        <v>x</v>
      </c>
      <c r="S106" s="266"/>
      <c r="T106" s="266"/>
      <c r="U106" s="266"/>
      <c r="V106" s="266"/>
      <c r="W106" s="266" t="s">
        <v>454</v>
      </c>
      <c r="X106" s="266" t="s">
        <v>454</v>
      </c>
      <c r="Y106" s="266" t="s">
        <v>453</v>
      </c>
      <c r="Z106" s="266"/>
      <c r="AA106" s="266"/>
      <c r="AB106" s="267" t="str">
        <f t="shared" si="49"/>
        <v/>
      </c>
      <c r="AC106" s="266"/>
      <c r="AD106" s="266"/>
      <c r="AE106" s="266"/>
      <c r="AF106" s="266"/>
      <c r="AG106" s="266"/>
      <c r="AH106" s="266"/>
      <c r="AI106" s="266"/>
      <c r="AJ106" s="266"/>
      <c r="AK106" s="266"/>
      <c r="AL106" s="266"/>
      <c r="AM106" s="267" t="str">
        <f t="shared" si="50"/>
        <v/>
      </c>
      <c r="AN106" s="266"/>
      <c r="AO106" s="266"/>
      <c r="AP106" s="266"/>
      <c r="AQ106" s="266"/>
      <c r="AR106" s="266"/>
      <c r="AS106" s="266"/>
      <c r="AT106" s="266"/>
      <c r="AU106" s="267" t="str">
        <f t="shared" si="51"/>
        <v/>
      </c>
      <c r="AV106" s="266"/>
      <c r="AW106" s="266"/>
      <c r="AX106" s="266"/>
      <c r="AY106" s="266"/>
      <c r="AZ106" s="266"/>
      <c r="BA106" s="266"/>
      <c r="BB106" s="267" t="str">
        <f t="shared" si="52"/>
        <v/>
      </c>
      <c r="BC106" s="266"/>
      <c r="BD106" s="266"/>
      <c r="BE106" s="266"/>
      <c r="BF106" s="266"/>
      <c r="BG106" s="266"/>
      <c r="BH106" s="266"/>
      <c r="BI106" s="266"/>
      <c r="BJ106" s="266"/>
      <c r="BK106" s="266"/>
      <c r="BL106" s="266"/>
      <c r="BM106" s="266"/>
      <c r="BN106" s="267" t="str">
        <f t="shared" si="53"/>
        <v/>
      </c>
      <c r="BO106" s="266"/>
      <c r="BP106" s="266"/>
      <c r="BQ106" s="266"/>
      <c r="BR106" s="266"/>
      <c r="BS106" s="266"/>
      <c r="BT106" s="266"/>
      <c r="BU106" s="266"/>
      <c r="BV106" s="267" t="str">
        <f t="shared" si="54"/>
        <v/>
      </c>
      <c r="BW106" s="266"/>
      <c r="BX106" s="266"/>
      <c r="BY106" s="266"/>
      <c r="BZ106" s="266"/>
      <c r="CA106" s="266"/>
      <c r="CB106" s="266"/>
      <c r="CC106" s="266"/>
      <c r="CD106" s="266"/>
      <c r="CE106" s="266"/>
      <c r="CF106" s="267" t="str">
        <f t="shared" si="55"/>
        <v/>
      </c>
      <c r="CG106" s="266"/>
      <c r="CH106" s="266"/>
      <c r="CI106" s="266"/>
      <c r="CJ106" s="266"/>
      <c r="CK106" s="266"/>
      <c r="CL106" s="266"/>
      <c r="CM106" s="266"/>
      <c r="CN106" s="266"/>
      <c r="CO106" s="266"/>
      <c r="CP106" s="267" t="str">
        <f t="shared" si="56"/>
        <v>x</v>
      </c>
      <c r="CQ106" s="266"/>
      <c r="CR106" s="266" t="s">
        <v>454</v>
      </c>
      <c r="CS106" s="266"/>
      <c r="CT106" s="266"/>
      <c r="CU106" s="266"/>
      <c r="CV106" s="266"/>
      <c r="CW106" s="266"/>
      <c r="CX106" s="266"/>
      <c r="CY106" s="266"/>
      <c r="CZ106" s="266"/>
      <c r="DA106" s="266"/>
      <c r="DB106" s="266"/>
      <c r="DC106" s="266"/>
      <c r="DD106" s="267" t="str">
        <f t="shared" si="57"/>
        <v/>
      </c>
      <c r="DE106" s="266"/>
      <c r="DF106" s="266"/>
      <c r="DG106" s="266"/>
      <c r="DH106" s="266"/>
      <c r="DI106" s="266"/>
      <c r="DJ106" s="266"/>
      <c r="DK106" s="266"/>
      <c r="DL106" s="266"/>
      <c r="DM106" s="266"/>
      <c r="DN106" s="267" t="str">
        <f t="shared" si="58"/>
        <v/>
      </c>
      <c r="DO106" s="266"/>
      <c r="DP106" s="266"/>
      <c r="DQ106" s="266"/>
      <c r="DR106" s="266"/>
      <c r="DS106" s="266"/>
      <c r="DT106" s="266"/>
      <c r="DU106" s="266"/>
      <c r="DV106" s="266"/>
      <c r="DW106" s="266"/>
      <c r="DX106" s="267" t="str">
        <f t="shared" si="59"/>
        <v/>
      </c>
      <c r="DY106" s="266"/>
      <c r="DZ106" s="266"/>
      <c r="EA106" s="266"/>
      <c r="EB106" s="266"/>
      <c r="EC106" s="266"/>
      <c r="ED106" s="266"/>
      <c r="EE106" s="266"/>
      <c r="EF106" s="267" t="str">
        <f t="shared" si="60"/>
        <v/>
      </c>
      <c r="EG106" s="266"/>
      <c r="EH106" s="266"/>
      <c r="EI106" s="266"/>
      <c r="EJ106" s="266"/>
      <c r="EK106" s="266"/>
      <c r="EL106" s="266"/>
      <c r="EM106" s="33" t="s">
        <v>640</v>
      </c>
      <c r="EN106" s="33" t="s">
        <v>508</v>
      </c>
      <c r="EO106" s="33" t="s">
        <v>650</v>
      </c>
      <c r="EQ106" s="3">
        <f t="shared" si="45"/>
        <v>1</v>
      </c>
      <c r="ER106" s="3">
        <f t="shared" si="61"/>
        <v>3</v>
      </c>
    </row>
    <row r="107" spans="1:148" s="1" customFormat="1" ht="45">
      <c r="A107" s="266">
        <v>1</v>
      </c>
      <c r="B107" s="33" t="s">
        <v>742</v>
      </c>
      <c r="C107" s="33" t="s">
        <v>425</v>
      </c>
      <c r="D107" s="266"/>
      <c r="E107" s="267" t="str">
        <f t="shared" ref="E107:E138" si="62">IF(COUNTA(F107:Q107)&gt;0,"x","")</f>
        <v>x</v>
      </c>
      <c r="F107" s="266"/>
      <c r="G107" s="266" t="s">
        <v>454</v>
      </c>
      <c r="H107" s="266" t="s">
        <v>453</v>
      </c>
      <c r="I107" s="266"/>
      <c r="J107" s="266" t="s">
        <v>454</v>
      </c>
      <c r="K107" s="266"/>
      <c r="L107" s="266"/>
      <c r="M107" s="266"/>
      <c r="N107" s="266"/>
      <c r="O107" s="266"/>
      <c r="P107" s="266"/>
      <c r="Q107" s="266" t="s">
        <v>454</v>
      </c>
      <c r="R107" s="267" t="str">
        <f t="shared" ref="R107:R138" si="63">IF(COUNTA(S107:AA107)&gt;0,"x","")</f>
        <v/>
      </c>
      <c r="S107" s="266"/>
      <c r="T107" s="266"/>
      <c r="U107" s="266"/>
      <c r="V107" s="266"/>
      <c r="W107" s="266"/>
      <c r="X107" s="266"/>
      <c r="Y107" s="266"/>
      <c r="Z107" s="266"/>
      <c r="AA107" s="266"/>
      <c r="AB107" s="267" t="str">
        <f t="shared" ref="AB107:AB138" si="64">IF(COUNTA(AC107:AL107)&gt;0,"x","")</f>
        <v/>
      </c>
      <c r="AC107" s="266"/>
      <c r="AD107" s="266"/>
      <c r="AE107" s="266"/>
      <c r="AF107" s="266"/>
      <c r="AG107" s="266"/>
      <c r="AH107" s="266"/>
      <c r="AI107" s="266"/>
      <c r="AJ107" s="266"/>
      <c r="AK107" s="266"/>
      <c r="AL107" s="266"/>
      <c r="AM107" s="267" t="str">
        <f t="shared" ref="AM107:AM138" si="65">IF(COUNTA(AN107:AT107)&gt;0,"x","")</f>
        <v/>
      </c>
      <c r="AN107" s="266"/>
      <c r="AO107" s="266"/>
      <c r="AP107" s="266"/>
      <c r="AQ107" s="266"/>
      <c r="AR107" s="266"/>
      <c r="AS107" s="266"/>
      <c r="AT107" s="266"/>
      <c r="AU107" s="267" t="str">
        <f t="shared" ref="AU107:AU138" si="66">IF(COUNTA(AV107:BA107)&gt;0,"x","")</f>
        <v/>
      </c>
      <c r="AV107" s="266"/>
      <c r="AW107" s="266"/>
      <c r="AX107" s="266"/>
      <c r="AY107" s="266"/>
      <c r="AZ107" s="266"/>
      <c r="BA107" s="266"/>
      <c r="BB107" s="267" t="str">
        <f t="shared" ref="BB107:BB138" si="67">IF(COUNTA(BC107:BM107)&gt;0,"x","")</f>
        <v/>
      </c>
      <c r="BC107" s="266"/>
      <c r="BD107" s="266"/>
      <c r="BE107" s="266"/>
      <c r="BF107" s="266"/>
      <c r="BG107" s="266"/>
      <c r="BH107" s="266"/>
      <c r="BI107" s="266"/>
      <c r="BJ107" s="266"/>
      <c r="BK107" s="266"/>
      <c r="BL107" s="266"/>
      <c r="BM107" s="266"/>
      <c r="BN107" s="267" t="str">
        <f t="shared" ref="BN107:BN138" si="68">IF(COUNTA(BO107:BU107)&gt;0,"x","")</f>
        <v/>
      </c>
      <c r="BO107" s="266"/>
      <c r="BP107" s="266"/>
      <c r="BQ107" s="266"/>
      <c r="BR107" s="266"/>
      <c r="BS107" s="266"/>
      <c r="BT107" s="266"/>
      <c r="BU107" s="266"/>
      <c r="BV107" s="267" t="str">
        <f t="shared" ref="BV107:BV138" si="69">IF(COUNTA(BW107:CE107)&gt;0,"x","")</f>
        <v/>
      </c>
      <c r="BW107" s="266"/>
      <c r="BX107" s="266"/>
      <c r="BY107" s="266"/>
      <c r="BZ107" s="266"/>
      <c r="CA107" s="266"/>
      <c r="CB107" s="266"/>
      <c r="CC107" s="266"/>
      <c r="CD107" s="266"/>
      <c r="CE107" s="266"/>
      <c r="CF107" s="267" t="str">
        <f t="shared" ref="CF107:CF138" si="70">IF(COUNTA(CG107:CO107)&gt;0,"x","")</f>
        <v/>
      </c>
      <c r="CG107" s="266"/>
      <c r="CH107" s="266"/>
      <c r="CI107" s="266"/>
      <c r="CJ107" s="266"/>
      <c r="CK107" s="266"/>
      <c r="CL107" s="266"/>
      <c r="CM107" s="266"/>
      <c r="CN107" s="266"/>
      <c r="CO107" s="266"/>
      <c r="CP107" s="267" t="str">
        <f t="shared" ref="CP107:CP138" si="71">IF(COUNTA(CQ107:DC107)&gt;0,"x","")</f>
        <v>x</v>
      </c>
      <c r="CQ107" s="266"/>
      <c r="CR107" s="266" t="s">
        <v>454</v>
      </c>
      <c r="CS107" s="266"/>
      <c r="CT107" s="266"/>
      <c r="CU107" s="266"/>
      <c r="CV107" s="266"/>
      <c r="CW107" s="266" t="s">
        <v>454</v>
      </c>
      <c r="CX107" s="266"/>
      <c r="CY107" s="266"/>
      <c r="CZ107" s="266"/>
      <c r="DA107" s="266"/>
      <c r="DB107" s="266"/>
      <c r="DC107" s="266"/>
      <c r="DD107" s="267" t="str">
        <f t="shared" ref="DD107:DD138" si="72">IF(COUNTA(DE107:DM107)&gt;0,"x","")</f>
        <v/>
      </c>
      <c r="DE107" s="266"/>
      <c r="DF107" s="266"/>
      <c r="DG107" s="266"/>
      <c r="DH107" s="266"/>
      <c r="DI107" s="266"/>
      <c r="DJ107" s="266"/>
      <c r="DK107" s="266"/>
      <c r="DL107" s="266"/>
      <c r="DM107" s="266"/>
      <c r="DN107" s="267" t="str">
        <f t="shared" ref="DN107:DN138" si="73">IF(COUNTA(DO107:DW107)&gt;0,"x","")</f>
        <v/>
      </c>
      <c r="DO107" s="266"/>
      <c r="DP107" s="266"/>
      <c r="DQ107" s="266"/>
      <c r="DR107" s="266"/>
      <c r="DS107" s="266"/>
      <c r="DT107" s="266"/>
      <c r="DU107" s="266"/>
      <c r="DV107" s="266"/>
      <c r="DW107" s="266"/>
      <c r="DX107" s="267" t="str">
        <f t="shared" ref="DX107:DX138" si="74">IF(COUNTA(DY107:EE107)&gt;0,"x","")</f>
        <v/>
      </c>
      <c r="DY107" s="266"/>
      <c r="DZ107" s="266"/>
      <c r="EA107" s="266"/>
      <c r="EB107" s="266"/>
      <c r="EC107" s="266"/>
      <c r="ED107" s="266"/>
      <c r="EE107" s="266"/>
      <c r="EF107" s="267" t="str">
        <f t="shared" ref="EF107:EF138" si="75">IF(COUNTA(EG107:EL107)&gt;0,"x","")</f>
        <v/>
      </c>
      <c r="EG107" s="266"/>
      <c r="EH107" s="266"/>
      <c r="EI107" s="266"/>
      <c r="EJ107" s="266"/>
      <c r="EK107" s="266"/>
      <c r="EL107" s="266"/>
      <c r="EM107" s="33" t="s">
        <v>640</v>
      </c>
      <c r="EN107" s="33" t="s">
        <v>508</v>
      </c>
      <c r="EO107" s="33" t="s">
        <v>650</v>
      </c>
      <c r="EQ107" s="3">
        <f t="shared" si="45"/>
        <v>1</v>
      </c>
      <c r="ER107" s="3">
        <f t="shared" si="61"/>
        <v>5</v>
      </c>
    </row>
    <row r="108" spans="1:148" s="1" customFormat="1" ht="45">
      <c r="A108" s="266"/>
      <c r="B108" s="33" t="s">
        <v>747</v>
      </c>
      <c r="C108" s="33" t="s">
        <v>425</v>
      </c>
      <c r="D108" s="266"/>
      <c r="E108" s="267" t="str">
        <f t="shared" si="62"/>
        <v/>
      </c>
      <c r="F108" s="266"/>
      <c r="G108" s="266"/>
      <c r="H108" s="266"/>
      <c r="I108" s="266"/>
      <c r="J108" s="266"/>
      <c r="K108" s="266"/>
      <c r="L108" s="266"/>
      <c r="M108" s="266"/>
      <c r="N108" s="266"/>
      <c r="O108" s="266"/>
      <c r="P108" s="266"/>
      <c r="Q108" s="266"/>
      <c r="R108" s="267" t="str">
        <f t="shared" si="63"/>
        <v/>
      </c>
      <c r="S108" s="266"/>
      <c r="T108" s="266"/>
      <c r="U108" s="266"/>
      <c r="V108" s="266"/>
      <c r="W108" s="266"/>
      <c r="X108" s="266"/>
      <c r="Y108" s="266"/>
      <c r="Z108" s="266"/>
      <c r="AA108" s="266"/>
      <c r="AB108" s="267" t="str">
        <f t="shared" si="64"/>
        <v>x</v>
      </c>
      <c r="AC108" s="266"/>
      <c r="AD108" s="266"/>
      <c r="AE108" s="266"/>
      <c r="AF108" s="266"/>
      <c r="AG108" s="266"/>
      <c r="AH108" s="266"/>
      <c r="AI108" s="266" t="s">
        <v>454</v>
      </c>
      <c r="AJ108" s="266"/>
      <c r="AK108" s="266"/>
      <c r="AL108" s="266"/>
      <c r="AM108" s="267" t="str">
        <f t="shared" si="65"/>
        <v/>
      </c>
      <c r="AN108" s="266"/>
      <c r="AO108" s="266"/>
      <c r="AP108" s="266"/>
      <c r="AQ108" s="266"/>
      <c r="AR108" s="266"/>
      <c r="AS108" s="266"/>
      <c r="AT108" s="266"/>
      <c r="AU108" s="267" t="str">
        <f t="shared" si="66"/>
        <v>x</v>
      </c>
      <c r="AV108" s="266"/>
      <c r="AW108" s="266" t="s">
        <v>453</v>
      </c>
      <c r="AX108" s="266"/>
      <c r="AY108" s="266"/>
      <c r="AZ108" s="266"/>
      <c r="BA108" s="266"/>
      <c r="BB108" s="267" t="str">
        <f t="shared" si="67"/>
        <v/>
      </c>
      <c r="BC108" s="266"/>
      <c r="BD108" s="266"/>
      <c r="BE108" s="266"/>
      <c r="BF108" s="266"/>
      <c r="BG108" s="266"/>
      <c r="BH108" s="266"/>
      <c r="BI108" s="266"/>
      <c r="BJ108" s="266"/>
      <c r="BK108" s="266"/>
      <c r="BL108" s="266"/>
      <c r="BM108" s="266"/>
      <c r="BN108" s="267" t="str">
        <f t="shared" si="68"/>
        <v/>
      </c>
      <c r="BO108" s="266"/>
      <c r="BP108" s="266"/>
      <c r="BQ108" s="266"/>
      <c r="BR108" s="266"/>
      <c r="BS108" s="266"/>
      <c r="BT108" s="266"/>
      <c r="BU108" s="266"/>
      <c r="BV108" s="267" t="str">
        <f t="shared" si="69"/>
        <v/>
      </c>
      <c r="BW108" s="266"/>
      <c r="BX108" s="266"/>
      <c r="BY108" s="266"/>
      <c r="BZ108" s="266"/>
      <c r="CA108" s="266"/>
      <c r="CB108" s="266"/>
      <c r="CC108" s="266"/>
      <c r="CD108" s="266"/>
      <c r="CE108" s="266"/>
      <c r="CF108" s="267" t="str">
        <f t="shared" si="70"/>
        <v/>
      </c>
      <c r="CG108" s="266"/>
      <c r="CH108" s="266"/>
      <c r="CI108" s="266"/>
      <c r="CJ108" s="266"/>
      <c r="CK108" s="266"/>
      <c r="CL108" s="266"/>
      <c r="CM108" s="266"/>
      <c r="CN108" s="266"/>
      <c r="CO108" s="266"/>
      <c r="CP108" s="267" t="str">
        <f t="shared" si="71"/>
        <v/>
      </c>
      <c r="CQ108" s="266"/>
      <c r="CR108" s="266"/>
      <c r="CS108" s="266"/>
      <c r="CT108" s="266"/>
      <c r="CU108" s="266"/>
      <c r="CV108" s="266"/>
      <c r="CW108" s="266"/>
      <c r="CX108" s="266"/>
      <c r="CY108" s="266"/>
      <c r="CZ108" s="266"/>
      <c r="DA108" s="266"/>
      <c r="DB108" s="266"/>
      <c r="DC108" s="266"/>
      <c r="DD108" s="267" t="str">
        <f t="shared" si="72"/>
        <v/>
      </c>
      <c r="DE108" s="266"/>
      <c r="DF108" s="266"/>
      <c r="DG108" s="266"/>
      <c r="DH108" s="266"/>
      <c r="DI108" s="266"/>
      <c r="DJ108" s="266"/>
      <c r="DK108" s="266"/>
      <c r="DL108" s="266"/>
      <c r="DM108" s="266"/>
      <c r="DN108" s="267" t="str">
        <f t="shared" si="73"/>
        <v>x</v>
      </c>
      <c r="DO108" s="266"/>
      <c r="DP108" s="266"/>
      <c r="DQ108" s="266"/>
      <c r="DR108" s="266"/>
      <c r="DS108" s="266"/>
      <c r="DT108" s="266"/>
      <c r="DU108" s="266" t="s">
        <v>454</v>
      </c>
      <c r="DV108" s="266" t="s">
        <v>454</v>
      </c>
      <c r="DW108" s="266"/>
      <c r="DX108" s="267" t="str">
        <f t="shared" si="74"/>
        <v/>
      </c>
      <c r="DY108" s="266"/>
      <c r="DZ108" s="266"/>
      <c r="EA108" s="266"/>
      <c r="EB108" s="266"/>
      <c r="EC108" s="266"/>
      <c r="ED108" s="266"/>
      <c r="EE108" s="266"/>
      <c r="EF108" s="267" t="str">
        <f t="shared" si="75"/>
        <v/>
      </c>
      <c r="EG108" s="266"/>
      <c r="EH108" s="266"/>
      <c r="EI108" s="266"/>
      <c r="EJ108" s="266"/>
      <c r="EK108" s="266"/>
      <c r="EL108" s="266"/>
      <c r="EM108" s="33" t="s">
        <v>640</v>
      </c>
      <c r="EN108" s="33" t="s">
        <v>508</v>
      </c>
      <c r="EO108" s="33" t="s">
        <v>650</v>
      </c>
      <c r="EQ108" s="3">
        <f t="shared" si="45"/>
        <v>1</v>
      </c>
      <c r="ER108" s="3">
        <f t="shared" si="61"/>
        <v>3</v>
      </c>
    </row>
    <row r="109" spans="1:148" s="1" customFormat="1" ht="45">
      <c r="A109" s="266"/>
      <c r="B109" s="33" t="s">
        <v>745</v>
      </c>
      <c r="C109" s="33" t="s">
        <v>425</v>
      </c>
      <c r="D109" s="266"/>
      <c r="E109" s="267" t="str">
        <f t="shared" si="62"/>
        <v/>
      </c>
      <c r="F109" s="266"/>
      <c r="G109" s="266"/>
      <c r="H109" s="266"/>
      <c r="I109" s="266"/>
      <c r="J109" s="266"/>
      <c r="K109" s="266"/>
      <c r="L109" s="266"/>
      <c r="M109" s="266"/>
      <c r="N109" s="266"/>
      <c r="O109" s="266"/>
      <c r="P109" s="266"/>
      <c r="Q109" s="266"/>
      <c r="R109" s="267" t="str">
        <f t="shared" si="63"/>
        <v/>
      </c>
      <c r="S109" s="266"/>
      <c r="T109" s="266"/>
      <c r="U109" s="266"/>
      <c r="V109" s="266"/>
      <c r="W109" s="266"/>
      <c r="X109" s="266"/>
      <c r="Y109" s="266"/>
      <c r="Z109" s="266"/>
      <c r="AA109" s="266"/>
      <c r="AB109" s="267" t="str">
        <f t="shared" si="64"/>
        <v>x</v>
      </c>
      <c r="AC109" s="266" t="s">
        <v>454</v>
      </c>
      <c r="AD109" s="266" t="s">
        <v>454</v>
      </c>
      <c r="AE109" s="266" t="s">
        <v>454</v>
      </c>
      <c r="AF109" s="266" t="s">
        <v>454</v>
      </c>
      <c r="AG109" s="266"/>
      <c r="AH109" s="266"/>
      <c r="AI109" s="266" t="s">
        <v>453</v>
      </c>
      <c r="AJ109" s="266" t="s">
        <v>454</v>
      </c>
      <c r="AK109" s="266" t="s">
        <v>454</v>
      </c>
      <c r="AL109" s="266"/>
      <c r="AM109" s="267" t="str">
        <f t="shared" si="65"/>
        <v/>
      </c>
      <c r="AN109" s="266"/>
      <c r="AO109" s="266"/>
      <c r="AP109" s="266"/>
      <c r="AQ109" s="266"/>
      <c r="AR109" s="266"/>
      <c r="AS109" s="266"/>
      <c r="AT109" s="266"/>
      <c r="AU109" s="267" t="str">
        <f t="shared" si="66"/>
        <v/>
      </c>
      <c r="AV109" s="266"/>
      <c r="AW109" s="266"/>
      <c r="AX109" s="266"/>
      <c r="AY109" s="266"/>
      <c r="AZ109" s="266"/>
      <c r="BA109" s="266"/>
      <c r="BB109" s="267" t="str">
        <f t="shared" si="67"/>
        <v/>
      </c>
      <c r="BC109" s="266"/>
      <c r="BD109" s="266"/>
      <c r="BE109" s="266"/>
      <c r="BF109" s="266"/>
      <c r="BG109" s="266"/>
      <c r="BH109" s="266"/>
      <c r="BI109" s="266"/>
      <c r="BJ109" s="266"/>
      <c r="BK109" s="266"/>
      <c r="BL109" s="266"/>
      <c r="BM109" s="266"/>
      <c r="BN109" s="267" t="str">
        <f t="shared" si="68"/>
        <v/>
      </c>
      <c r="BO109" s="266"/>
      <c r="BP109" s="266"/>
      <c r="BQ109" s="266"/>
      <c r="BR109" s="266"/>
      <c r="BS109" s="266"/>
      <c r="BT109" s="266"/>
      <c r="BU109" s="266"/>
      <c r="BV109" s="267" t="str">
        <f t="shared" si="69"/>
        <v/>
      </c>
      <c r="BW109" s="266"/>
      <c r="BX109" s="266"/>
      <c r="BY109" s="266"/>
      <c r="BZ109" s="266"/>
      <c r="CA109" s="266"/>
      <c r="CB109" s="266"/>
      <c r="CC109" s="266"/>
      <c r="CD109" s="266"/>
      <c r="CE109" s="266"/>
      <c r="CF109" s="267" t="str">
        <f t="shared" si="70"/>
        <v/>
      </c>
      <c r="CG109" s="266"/>
      <c r="CH109" s="266"/>
      <c r="CI109" s="266"/>
      <c r="CJ109" s="266"/>
      <c r="CK109" s="266"/>
      <c r="CL109" s="266"/>
      <c r="CM109" s="266"/>
      <c r="CN109" s="266"/>
      <c r="CO109" s="266"/>
      <c r="CP109" s="267" t="str">
        <f t="shared" si="71"/>
        <v>x</v>
      </c>
      <c r="CQ109" s="266"/>
      <c r="CR109" s="266"/>
      <c r="CS109" s="266"/>
      <c r="CT109" s="266"/>
      <c r="CU109" s="266"/>
      <c r="CV109" s="266"/>
      <c r="CW109" s="266" t="s">
        <v>454</v>
      </c>
      <c r="CX109" s="266"/>
      <c r="CY109" s="266"/>
      <c r="CZ109" s="266"/>
      <c r="DA109" s="266"/>
      <c r="DB109" s="266"/>
      <c r="DC109" s="266"/>
      <c r="DD109" s="267" t="str">
        <f t="shared" si="72"/>
        <v/>
      </c>
      <c r="DE109" s="266"/>
      <c r="DF109" s="266"/>
      <c r="DG109" s="266"/>
      <c r="DH109" s="266"/>
      <c r="DI109" s="266"/>
      <c r="DJ109" s="266"/>
      <c r="DK109" s="266"/>
      <c r="DL109" s="266"/>
      <c r="DM109" s="266"/>
      <c r="DN109" s="267" t="str">
        <f t="shared" si="73"/>
        <v/>
      </c>
      <c r="DO109" s="266"/>
      <c r="DP109" s="266"/>
      <c r="DQ109" s="266"/>
      <c r="DR109" s="266"/>
      <c r="DS109" s="266"/>
      <c r="DT109" s="266"/>
      <c r="DU109" s="266"/>
      <c r="DV109" s="266"/>
      <c r="DW109" s="266"/>
      <c r="DX109" s="267" t="str">
        <f t="shared" si="74"/>
        <v/>
      </c>
      <c r="DY109" s="266"/>
      <c r="DZ109" s="266"/>
      <c r="EA109" s="266"/>
      <c r="EB109" s="266"/>
      <c r="EC109" s="266"/>
      <c r="ED109" s="266"/>
      <c r="EE109" s="266"/>
      <c r="EF109" s="267" t="str">
        <f t="shared" si="75"/>
        <v>x</v>
      </c>
      <c r="EG109" s="266"/>
      <c r="EH109" s="266"/>
      <c r="EI109" s="266"/>
      <c r="EJ109" s="266"/>
      <c r="EK109" s="266"/>
      <c r="EL109" s="266" t="s">
        <v>454</v>
      </c>
      <c r="EM109" s="33" t="s">
        <v>640</v>
      </c>
      <c r="EN109" s="33" t="s">
        <v>508</v>
      </c>
      <c r="EO109" s="33" t="s">
        <v>650</v>
      </c>
      <c r="EQ109" s="3">
        <f t="shared" si="45"/>
        <v>1</v>
      </c>
      <c r="ER109" s="3">
        <f t="shared" si="61"/>
        <v>8</v>
      </c>
    </row>
    <row r="110" spans="1:148" s="1" customFormat="1" ht="45">
      <c r="A110" s="266">
        <v>1</v>
      </c>
      <c r="B110" s="33" t="s">
        <v>739</v>
      </c>
      <c r="C110" s="33" t="s">
        <v>425</v>
      </c>
      <c r="D110" s="266"/>
      <c r="E110" s="267" t="str">
        <f t="shared" si="62"/>
        <v/>
      </c>
      <c r="F110" s="266"/>
      <c r="G110" s="266"/>
      <c r="H110" s="266"/>
      <c r="I110" s="266"/>
      <c r="J110" s="266"/>
      <c r="K110" s="266"/>
      <c r="L110" s="266"/>
      <c r="M110" s="266"/>
      <c r="N110" s="266"/>
      <c r="O110" s="266"/>
      <c r="P110" s="266"/>
      <c r="Q110" s="266"/>
      <c r="R110" s="267" t="str">
        <f t="shared" si="63"/>
        <v/>
      </c>
      <c r="S110" s="266"/>
      <c r="T110" s="266"/>
      <c r="U110" s="266"/>
      <c r="V110" s="266"/>
      <c r="W110" s="266"/>
      <c r="X110" s="266"/>
      <c r="Y110" s="266"/>
      <c r="Z110" s="266"/>
      <c r="AA110" s="266"/>
      <c r="AB110" s="267" t="str">
        <f t="shared" si="64"/>
        <v/>
      </c>
      <c r="AC110" s="266"/>
      <c r="AD110" s="266"/>
      <c r="AE110" s="266"/>
      <c r="AF110" s="266"/>
      <c r="AG110" s="266"/>
      <c r="AH110" s="266"/>
      <c r="AI110" s="266"/>
      <c r="AJ110" s="266"/>
      <c r="AK110" s="266"/>
      <c r="AL110" s="266"/>
      <c r="AM110" s="267" t="str">
        <f t="shared" si="65"/>
        <v/>
      </c>
      <c r="AN110" s="266"/>
      <c r="AO110" s="266"/>
      <c r="AP110" s="266"/>
      <c r="AQ110" s="266"/>
      <c r="AR110" s="266"/>
      <c r="AS110" s="266"/>
      <c r="AT110" s="266"/>
      <c r="AU110" s="267" t="str">
        <f t="shared" si="66"/>
        <v/>
      </c>
      <c r="AV110" s="266"/>
      <c r="AW110" s="266"/>
      <c r="AX110" s="266"/>
      <c r="AY110" s="266"/>
      <c r="AZ110" s="266"/>
      <c r="BA110" s="266"/>
      <c r="BB110" s="267" t="str">
        <f t="shared" si="67"/>
        <v/>
      </c>
      <c r="BC110" s="266"/>
      <c r="BD110" s="266"/>
      <c r="BE110" s="266"/>
      <c r="BF110" s="266"/>
      <c r="BG110" s="266"/>
      <c r="BH110" s="266"/>
      <c r="BI110" s="266"/>
      <c r="BJ110" s="266"/>
      <c r="BK110" s="266"/>
      <c r="BL110" s="266"/>
      <c r="BM110" s="266"/>
      <c r="BN110" s="267" t="str">
        <f t="shared" si="68"/>
        <v/>
      </c>
      <c r="BO110" s="266"/>
      <c r="BP110" s="266"/>
      <c r="BQ110" s="266"/>
      <c r="BR110" s="266"/>
      <c r="BS110" s="266"/>
      <c r="BT110" s="266"/>
      <c r="BU110" s="266"/>
      <c r="BV110" s="267" t="str">
        <f t="shared" si="69"/>
        <v/>
      </c>
      <c r="BW110" s="266"/>
      <c r="BX110" s="266"/>
      <c r="BY110" s="266"/>
      <c r="BZ110" s="266"/>
      <c r="CA110" s="266"/>
      <c r="CB110" s="266"/>
      <c r="CC110" s="266"/>
      <c r="CD110" s="266"/>
      <c r="CE110" s="266"/>
      <c r="CF110" s="267" t="str">
        <f t="shared" si="70"/>
        <v/>
      </c>
      <c r="CG110" s="266"/>
      <c r="CH110" s="266"/>
      <c r="CI110" s="266"/>
      <c r="CJ110" s="266"/>
      <c r="CK110" s="266"/>
      <c r="CL110" s="266"/>
      <c r="CM110" s="266"/>
      <c r="CN110" s="266"/>
      <c r="CO110" s="266"/>
      <c r="CP110" s="267" t="str">
        <f t="shared" si="71"/>
        <v/>
      </c>
      <c r="CQ110" s="266"/>
      <c r="CR110" s="266"/>
      <c r="CS110" s="266"/>
      <c r="CT110" s="266"/>
      <c r="CU110" s="266"/>
      <c r="CV110" s="266"/>
      <c r="CW110" s="266"/>
      <c r="CX110" s="266"/>
      <c r="CY110" s="266"/>
      <c r="CZ110" s="266"/>
      <c r="DA110" s="266"/>
      <c r="DB110" s="266"/>
      <c r="DC110" s="266"/>
      <c r="DD110" s="267" t="str">
        <f t="shared" si="72"/>
        <v/>
      </c>
      <c r="DE110" s="266"/>
      <c r="DF110" s="266"/>
      <c r="DG110" s="266"/>
      <c r="DH110" s="266"/>
      <c r="DI110" s="266"/>
      <c r="DJ110" s="266"/>
      <c r="DK110" s="266"/>
      <c r="DL110" s="266"/>
      <c r="DM110" s="266"/>
      <c r="DN110" s="267" t="str">
        <f t="shared" si="73"/>
        <v>x</v>
      </c>
      <c r="DO110" s="266" t="s">
        <v>453</v>
      </c>
      <c r="DP110" s="266"/>
      <c r="DQ110" s="266"/>
      <c r="DR110" s="266"/>
      <c r="DS110" s="266"/>
      <c r="DT110" s="266"/>
      <c r="DU110" s="266"/>
      <c r="DV110" s="266" t="s">
        <v>454</v>
      </c>
      <c r="DW110" s="266"/>
      <c r="DX110" s="267" t="str">
        <f t="shared" si="74"/>
        <v/>
      </c>
      <c r="DY110" s="266"/>
      <c r="DZ110" s="266"/>
      <c r="EA110" s="266"/>
      <c r="EB110" s="266"/>
      <c r="EC110" s="266"/>
      <c r="ED110" s="266"/>
      <c r="EE110" s="266"/>
      <c r="EF110" s="267" t="str">
        <f t="shared" si="75"/>
        <v/>
      </c>
      <c r="EG110" s="266"/>
      <c r="EH110" s="266"/>
      <c r="EI110" s="266"/>
      <c r="EJ110" s="266"/>
      <c r="EK110" s="266"/>
      <c r="EL110" s="266"/>
      <c r="EM110" s="33" t="s">
        <v>640</v>
      </c>
      <c r="EN110" s="33" t="s">
        <v>298</v>
      </c>
      <c r="EO110" s="33" t="s">
        <v>650</v>
      </c>
      <c r="EQ110" s="3">
        <f t="shared" si="45"/>
        <v>1</v>
      </c>
      <c r="ER110" s="3">
        <f t="shared" si="61"/>
        <v>1</v>
      </c>
    </row>
    <row r="111" spans="1:148" s="1" customFormat="1" ht="45">
      <c r="A111" s="266">
        <v>1</v>
      </c>
      <c r="B111" s="33" t="s">
        <v>738</v>
      </c>
      <c r="C111" s="33" t="s">
        <v>425</v>
      </c>
      <c r="D111" s="266"/>
      <c r="E111" s="267" t="str">
        <f t="shared" si="62"/>
        <v/>
      </c>
      <c r="F111" s="266"/>
      <c r="G111" s="266"/>
      <c r="H111" s="266"/>
      <c r="I111" s="266"/>
      <c r="J111" s="266"/>
      <c r="K111" s="266"/>
      <c r="L111" s="266"/>
      <c r="M111" s="266"/>
      <c r="N111" s="266"/>
      <c r="O111" s="266"/>
      <c r="P111" s="266"/>
      <c r="Q111" s="266"/>
      <c r="R111" s="267" t="str">
        <f t="shared" si="63"/>
        <v/>
      </c>
      <c r="S111" s="266"/>
      <c r="T111" s="266"/>
      <c r="U111" s="266"/>
      <c r="V111" s="266"/>
      <c r="W111" s="266"/>
      <c r="X111" s="266"/>
      <c r="Y111" s="266"/>
      <c r="Z111" s="266"/>
      <c r="AA111" s="266"/>
      <c r="AB111" s="267" t="str">
        <f t="shared" si="64"/>
        <v/>
      </c>
      <c r="AC111" s="266"/>
      <c r="AD111" s="266"/>
      <c r="AE111" s="266"/>
      <c r="AF111" s="266"/>
      <c r="AG111" s="266"/>
      <c r="AH111" s="266"/>
      <c r="AI111" s="266"/>
      <c r="AJ111" s="266"/>
      <c r="AK111" s="266"/>
      <c r="AL111" s="266"/>
      <c r="AM111" s="267" t="str">
        <f t="shared" si="65"/>
        <v/>
      </c>
      <c r="AN111" s="266"/>
      <c r="AO111" s="266"/>
      <c r="AP111" s="266"/>
      <c r="AQ111" s="266"/>
      <c r="AR111" s="266"/>
      <c r="AS111" s="266"/>
      <c r="AT111" s="266"/>
      <c r="AU111" s="267" t="str">
        <f t="shared" si="66"/>
        <v/>
      </c>
      <c r="AV111" s="266"/>
      <c r="AW111" s="266"/>
      <c r="AX111" s="266"/>
      <c r="AY111" s="266"/>
      <c r="AZ111" s="266"/>
      <c r="BA111" s="266"/>
      <c r="BB111" s="267" t="str">
        <f t="shared" si="67"/>
        <v/>
      </c>
      <c r="BC111" s="266"/>
      <c r="BD111" s="266"/>
      <c r="BE111" s="266"/>
      <c r="BF111" s="266"/>
      <c r="BG111" s="266"/>
      <c r="BH111" s="266"/>
      <c r="BI111" s="266"/>
      <c r="BJ111" s="266"/>
      <c r="BK111" s="266"/>
      <c r="BL111" s="266"/>
      <c r="BM111" s="266"/>
      <c r="BN111" s="267" t="str">
        <f t="shared" si="68"/>
        <v/>
      </c>
      <c r="BO111" s="266"/>
      <c r="BP111" s="266"/>
      <c r="BQ111" s="266"/>
      <c r="BR111" s="266"/>
      <c r="BS111" s="266"/>
      <c r="BT111" s="266"/>
      <c r="BU111" s="266"/>
      <c r="BV111" s="267" t="str">
        <f t="shared" si="69"/>
        <v/>
      </c>
      <c r="BW111" s="266"/>
      <c r="BX111" s="266"/>
      <c r="BY111" s="266"/>
      <c r="BZ111" s="266"/>
      <c r="CA111" s="266"/>
      <c r="CB111" s="266"/>
      <c r="CC111" s="266"/>
      <c r="CD111" s="266"/>
      <c r="CE111" s="266"/>
      <c r="CF111" s="267" t="str">
        <f t="shared" si="70"/>
        <v/>
      </c>
      <c r="CG111" s="266"/>
      <c r="CH111" s="266"/>
      <c r="CI111" s="266"/>
      <c r="CJ111" s="266"/>
      <c r="CK111" s="266"/>
      <c r="CL111" s="266"/>
      <c r="CM111" s="266"/>
      <c r="CN111" s="266"/>
      <c r="CO111" s="266"/>
      <c r="CP111" s="267" t="str">
        <f t="shared" si="71"/>
        <v/>
      </c>
      <c r="CQ111" s="266"/>
      <c r="CR111" s="266"/>
      <c r="CS111" s="266"/>
      <c r="CT111" s="266"/>
      <c r="CU111" s="266"/>
      <c r="CV111" s="266"/>
      <c r="CW111" s="266"/>
      <c r="CX111" s="266"/>
      <c r="CY111" s="266"/>
      <c r="CZ111" s="266"/>
      <c r="DA111" s="266"/>
      <c r="DB111" s="266"/>
      <c r="DC111" s="266"/>
      <c r="DD111" s="267" t="str">
        <f t="shared" si="72"/>
        <v/>
      </c>
      <c r="DE111" s="266"/>
      <c r="DF111" s="266"/>
      <c r="DG111" s="266"/>
      <c r="DH111" s="266"/>
      <c r="DI111" s="266"/>
      <c r="DJ111" s="266"/>
      <c r="DK111" s="266"/>
      <c r="DL111" s="266"/>
      <c r="DM111" s="266"/>
      <c r="DN111" s="267" t="str">
        <f t="shared" si="73"/>
        <v>x</v>
      </c>
      <c r="DO111" s="266"/>
      <c r="DP111" s="266" t="s">
        <v>453</v>
      </c>
      <c r="DQ111" s="266"/>
      <c r="DR111" s="266"/>
      <c r="DS111" s="266"/>
      <c r="DT111" s="266"/>
      <c r="DU111" s="266"/>
      <c r="DV111" s="266" t="s">
        <v>454</v>
      </c>
      <c r="DW111" s="266"/>
      <c r="DX111" s="267" t="str">
        <f t="shared" si="74"/>
        <v/>
      </c>
      <c r="DY111" s="266"/>
      <c r="DZ111" s="266"/>
      <c r="EA111" s="266"/>
      <c r="EB111" s="266"/>
      <c r="EC111" s="266"/>
      <c r="ED111" s="266"/>
      <c r="EE111" s="266"/>
      <c r="EF111" s="267" t="str">
        <f t="shared" si="75"/>
        <v/>
      </c>
      <c r="EG111" s="266"/>
      <c r="EH111" s="266"/>
      <c r="EI111" s="266"/>
      <c r="EJ111" s="266"/>
      <c r="EK111" s="266"/>
      <c r="EL111" s="266"/>
      <c r="EM111" s="33" t="s">
        <v>640</v>
      </c>
      <c r="EN111" s="33" t="s">
        <v>298</v>
      </c>
      <c r="EO111" s="33" t="s">
        <v>650</v>
      </c>
      <c r="EQ111" s="3">
        <f t="shared" si="45"/>
        <v>1</v>
      </c>
      <c r="ER111" s="3">
        <f t="shared" si="61"/>
        <v>1</v>
      </c>
    </row>
    <row r="112" spans="1:148" s="1" customFormat="1" ht="45">
      <c r="A112" s="266">
        <v>1</v>
      </c>
      <c r="B112" s="33" t="s">
        <v>748</v>
      </c>
      <c r="C112" s="33" t="s">
        <v>425</v>
      </c>
      <c r="D112" s="266"/>
      <c r="E112" s="267" t="str">
        <f t="shared" si="62"/>
        <v>x</v>
      </c>
      <c r="F112" s="266" t="s">
        <v>453</v>
      </c>
      <c r="G112" s="266" t="s">
        <v>454</v>
      </c>
      <c r="H112" s="266" t="s">
        <v>454</v>
      </c>
      <c r="I112" s="266"/>
      <c r="J112" s="266"/>
      <c r="K112" s="266"/>
      <c r="L112" s="266"/>
      <c r="M112" s="266"/>
      <c r="N112" s="266"/>
      <c r="O112" s="266"/>
      <c r="P112" s="266"/>
      <c r="Q112" s="266"/>
      <c r="R112" s="267" t="str">
        <f t="shared" si="63"/>
        <v/>
      </c>
      <c r="S112" s="266"/>
      <c r="T112" s="266"/>
      <c r="U112" s="266"/>
      <c r="V112" s="266"/>
      <c r="W112" s="266"/>
      <c r="X112" s="266"/>
      <c r="Y112" s="266"/>
      <c r="Z112" s="266"/>
      <c r="AA112" s="266"/>
      <c r="AB112" s="267" t="str">
        <f t="shared" si="64"/>
        <v/>
      </c>
      <c r="AC112" s="266"/>
      <c r="AD112" s="266"/>
      <c r="AE112" s="266"/>
      <c r="AF112" s="266"/>
      <c r="AG112" s="266"/>
      <c r="AH112" s="266"/>
      <c r="AI112" s="266"/>
      <c r="AJ112" s="266"/>
      <c r="AK112" s="266"/>
      <c r="AL112" s="266"/>
      <c r="AM112" s="267" t="str">
        <f t="shared" si="65"/>
        <v/>
      </c>
      <c r="AN112" s="266"/>
      <c r="AO112" s="266"/>
      <c r="AP112" s="266"/>
      <c r="AQ112" s="266"/>
      <c r="AR112" s="266"/>
      <c r="AS112" s="266"/>
      <c r="AT112" s="266"/>
      <c r="AU112" s="267" t="str">
        <f t="shared" si="66"/>
        <v/>
      </c>
      <c r="AV112" s="266"/>
      <c r="AW112" s="266"/>
      <c r="AX112" s="266"/>
      <c r="AY112" s="266"/>
      <c r="AZ112" s="266"/>
      <c r="BA112" s="266"/>
      <c r="BB112" s="267" t="str">
        <f t="shared" si="67"/>
        <v/>
      </c>
      <c r="BC112" s="266"/>
      <c r="BD112" s="266"/>
      <c r="BE112" s="266"/>
      <c r="BF112" s="266"/>
      <c r="BG112" s="266"/>
      <c r="BH112" s="266"/>
      <c r="BI112" s="266"/>
      <c r="BJ112" s="266"/>
      <c r="BK112" s="266"/>
      <c r="BL112" s="266"/>
      <c r="BM112" s="266"/>
      <c r="BN112" s="267" t="str">
        <f t="shared" si="68"/>
        <v/>
      </c>
      <c r="BO112" s="266"/>
      <c r="BP112" s="266"/>
      <c r="BQ112" s="266"/>
      <c r="BR112" s="266"/>
      <c r="BS112" s="266"/>
      <c r="BT112" s="266"/>
      <c r="BU112" s="266"/>
      <c r="BV112" s="267" t="str">
        <f t="shared" si="69"/>
        <v/>
      </c>
      <c r="BW112" s="266"/>
      <c r="BX112" s="266"/>
      <c r="BY112" s="266"/>
      <c r="BZ112" s="266"/>
      <c r="CA112" s="266"/>
      <c r="CB112" s="266"/>
      <c r="CC112" s="266"/>
      <c r="CD112" s="266"/>
      <c r="CE112" s="266"/>
      <c r="CF112" s="267" t="str">
        <f t="shared" si="70"/>
        <v/>
      </c>
      <c r="CG112" s="266"/>
      <c r="CH112" s="266"/>
      <c r="CI112" s="266"/>
      <c r="CJ112" s="266"/>
      <c r="CK112" s="266"/>
      <c r="CL112" s="266"/>
      <c r="CM112" s="266"/>
      <c r="CN112" s="266"/>
      <c r="CO112" s="266"/>
      <c r="CP112" s="267" t="str">
        <f t="shared" si="71"/>
        <v>x</v>
      </c>
      <c r="CQ112" s="266"/>
      <c r="CR112" s="266" t="s">
        <v>454</v>
      </c>
      <c r="CS112" s="266"/>
      <c r="CT112" s="266"/>
      <c r="CU112" s="266"/>
      <c r="CV112" s="266"/>
      <c r="CW112" s="266"/>
      <c r="CX112" s="266"/>
      <c r="CY112" s="266"/>
      <c r="CZ112" s="266"/>
      <c r="DA112" s="266"/>
      <c r="DB112" s="266"/>
      <c r="DC112" s="266"/>
      <c r="DD112" s="267" t="str">
        <f t="shared" si="72"/>
        <v/>
      </c>
      <c r="DE112" s="266"/>
      <c r="DF112" s="266"/>
      <c r="DG112" s="266"/>
      <c r="DH112" s="266"/>
      <c r="DI112" s="266"/>
      <c r="DJ112" s="266"/>
      <c r="DK112" s="266"/>
      <c r="DL112" s="266"/>
      <c r="DM112" s="266"/>
      <c r="DN112" s="267" t="str">
        <f t="shared" si="73"/>
        <v/>
      </c>
      <c r="DO112" s="266"/>
      <c r="DP112" s="266"/>
      <c r="DQ112" s="266"/>
      <c r="DR112" s="266"/>
      <c r="DS112" s="266"/>
      <c r="DT112" s="266"/>
      <c r="DU112" s="266"/>
      <c r="DV112" s="266"/>
      <c r="DW112" s="266"/>
      <c r="DX112" s="267" t="str">
        <f t="shared" si="74"/>
        <v/>
      </c>
      <c r="DY112" s="266"/>
      <c r="DZ112" s="266"/>
      <c r="EA112" s="266"/>
      <c r="EB112" s="266"/>
      <c r="EC112" s="266"/>
      <c r="ED112" s="266"/>
      <c r="EE112" s="266"/>
      <c r="EF112" s="267" t="str">
        <f t="shared" si="75"/>
        <v/>
      </c>
      <c r="EG112" s="266"/>
      <c r="EH112" s="266"/>
      <c r="EI112" s="266"/>
      <c r="EJ112" s="266"/>
      <c r="EK112" s="266"/>
      <c r="EL112" s="266"/>
      <c r="EM112" s="33" t="s">
        <v>640</v>
      </c>
      <c r="EN112" s="33" t="s">
        <v>508</v>
      </c>
      <c r="EO112" s="33" t="s">
        <v>650</v>
      </c>
      <c r="EQ112" s="3">
        <f t="shared" si="45"/>
        <v>1</v>
      </c>
      <c r="ER112" s="3">
        <f t="shared" si="61"/>
        <v>3</v>
      </c>
    </row>
    <row r="113" spans="1:148" s="1" customFormat="1" ht="45">
      <c r="A113" s="266">
        <v>1</v>
      </c>
      <c r="B113" s="33" t="s">
        <v>743</v>
      </c>
      <c r="C113" s="33" t="s">
        <v>425</v>
      </c>
      <c r="D113" s="266" t="s">
        <v>453</v>
      </c>
      <c r="E113" s="267" t="str">
        <f t="shared" si="62"/>
        <v/>
      </c>
      <c r="F113" s="266"/>
      <c r="G113" s="266"/>
      <c r="H113" s="266"/>
      <c r="I113" s="266"/>
      <c r="J113" s="266"/>
      <c r="K113" s="266"/>
      <c r="L113" s="266"/>
      <c r="M113" s="266"/>
      <c r="N113" s="266"/>
      <c r="O113" s="266"/>
      <c r="P113" s="266"/>
      <c r="Q113" s="266"/>
      <c r="R113" s="267" t="str">
        <f t="shared" si="63"/>
        <v/>
      </c>
      <c r="S113" s="266"/>
      <c r="T113" s="266"/>
      <c r="U113" s="266"/>
      <c r="V113" s="266"/>
      <c r="W113" s="266"/>
      <c r="X113" s="266"/>
      <c r="Y113" s="266"/>
      <c r="Z113" s="266"/>
      <c r="AA113" s="266"/>
      <c r="AB113" s="267" t="str">
        <f t="shared" si="64"/>
        <v/>
      </c>
      <c r="AC113" s="266"/>
      <c r="AD113" s="266"/>
      <c r="AE113" s="266"/>
      <c r="AF113" s="266"/>
      <c r="AG113" s="266"/>
      <c r="AH113" s="266"/>
      <c r="AI113" s="266"/>
      <c r="AJ113" s="266"/>
      <c r="AK113" s="266"/>
      <c r="AL113" s="266"/>
      <c r="AM113" s="267" t="str">
        <f t="shared" si="65"/>
        <v/>
      </c>
      <c r="AN113" s="266"/>
      <c r="AO113" s="266"/>
      <c r="AP113" s="266"/>
      <c r="AQ113" s="266"/>
      <c r="AR113" s="266"/>
      <c r="AS113" s="266"/>
      <c r="AT113" s="266"/>
      <c r="AU113" s="267" t="str">
        <f t="shared" si="66"/>
        <v/>
      </c>
      <c r="AV113" s="266"/>
      <c r="AW113" s="266"/>
      <c r="AX113" s="266"/>
      <c r="AY113" s="266"/>
      <c r="AZ113" s="266"/>
      <c r="BA113" s="266"/>
      <c r="BB113" s="267" t="str">
        <f t="shared" si="67"/>
        <v/>
      </c>
      <c r="BC113" s="266"/>
      <c r="BD113" s="266"/>
      <c r="BE113" s="266"/>
      <c r="BF113" s="266"/>
      <c r="BG113" s="266"/>
      <c r="BH113" s="266"/>
      <c r="BI113" s="266"/>
      <c r="BJ113" s="266"/>
      <c r="BK113" s="266"/>
      <c r="BL113" s="266"/>
      <c r="BM113" s="266"/>
      <c r="BN113" s="267" t="str">
        <f t="shared" si="68"/>
        <v/>
      </c>
      <c r="BO113" s="266"/>
      <c r="BP113" s="266"/>
      <c r="BQ113" s="266"/>
      <c r="BR113" s="266"/>
      <c r="BS113" s="266"/>
      <c r="BT113" s="266"/>
      <c r="BU113" s="266"/>
      <c r="BV113" s="267" t="str">
        <f t="shared" si="69"/>
        <v/>
      </c>
      <c r="BW113" s="266"/>
      <c r="BX113" s="266"/>
      <c r="BY113" s="266"/>
      <c r="BZ113" s="266"/>
      <c r="CA113" s="266"/>
      <c r="CB113" s="266"/>
      <c r="CC113" s="266"/>
      <c r="CD113" s="266"/>
      <c r="CE113" s="266"/>
      <c r="CF113" s="267" t="str">
        <f t="shared" si="70"/>
        <v/>
      </c>
      <c r="CG113" s="266"/>
      <c r="CH113" s="266"/>
      <c r="CI113" s="266"/>
      <c r="CJ113" s="266"/>
      <c r="CK113" s="266"/>
      <c r="CL113" s="266"/>
      <c r="CM113" s="266"/>
      <c r="CN113" s="266"/>
      <c r="CO113" s="266"/>
      <c r="CP113" s="267" t="str">
        <f t="shared" si="71"/>
        <v/>
      </c>
      <c r="CQ113" s="266"/>
      <c r="CR113" s="266"/>
      <c r="CS113" s="266"/>
      <c r="CT113" s="266"/>
      <c r="CU113" s="266"/>
      <c r="CV113" s="266"/>
      <c r="CW113" s="266"/>
      <c r="CX113" s="266"/>
      <c r="CY113" s="266"/>
      <c r="CZ113" s="266"/>
      <c r="DA113" s="266"/>
      <c r="DB113" s="266"/>
      <c r="DC113" s="266"/>
      <c r="DD113" s="267" t="str">
        <f t="shared" si="72"/>
        <v/>
      </c>
      <c r="DE113" s="266"/>
      <c r="DF113" s="266"/>
      <c r="DG113" s="266"/>
      <c r="DH113" s="266"/>
      <c r="DI113" s="266"/>
      <c r="DJ113" s="266"/>
      <c r="DK113" s="266"/>
      <c r="DL113" s="266"/>
      <c r="DM113" s="266"/>
      <c r="DN113" s="267" t="str">
        <f t="shared" si="73"/>
        <v/>
      </c>
      <c r="DO113" s="266"/>
      <c r="DP113" s="266"/>
      <c r="DQ113" s="266"/>
      <c r="DR113" s="266"/>
      <c r="DS113" s="266"/>
      <c r="DT113" s="266"/>
      <c r="DU113" s="266"/>
      <c r="DV113" s="266"/>
      <c r="DW113" s="266"/>
      <c r="DX113" s="267" t="str">
        <f t="shared" si="74"/>
        <v/>
      </c>
      <c r="DY113" s="266"/>
      <c r="DZ113" s="266"/>
      <c r="EA113" s="266"/>
      <c r="EB113" s="266"/>
      <c r="EC113" s="266"/>
      <c r="ED113" s="266"/>
      <c r="EE113" s="266"/>
      <c r="EF113" s="267" t="str">
        <f t="shared" si="75"/>
        <v/>
      </c>
      <c r="EG113" s="266"/>
      <c r="EH113" s="266"/>
      <c r="EI113" s="266"/>
      <c r="EJ113" s="266"/>
      <c r="EK113" s="266"/>
      <c r="EL113" s="266"/>
      <c r="EM113" s="33" t="s">
        <v>640</v>
      </c>
      <c r="EN113" s="33" t="s">
        <v>508</v>
      </c>
      <c r="EO113" s="33" t="s">
        <v>650</v>
      </c>
      <c r="EQ113" s="3">
        <f t="shared" si="45"/>
        <v>1</v>
      </c>
      <c r="ER113" s="3">
        <f t="shared" si="61"/>
        <v>0</v>
      </c>
    </row>
    <row r="114" spans="1:148" s="1" customFormat="1" ht="45">
      <c r="A114" s="266">
        <v>1</v>
      </c>
      <c r="B114" s="33" t="s">
        <v>746</v>
      </c>
      <c r="C114" s="33" t="s">
        <v>425</v>
      </c>
      <c r="D114" s="266"/>
      <c r="E114" s="267" t="str">
        <f t="shared" si="62"/>
        <v/>
      </c>
      <c r="F114" s="266"/>
      <c r="G114" s="266"/>
      <c r="H114" s="266"/>
      <c r="I114" s="266"/>
      <c r="J114" s="266"/>
      <c r="K114" s="266"/>
      <c r="L114" s="266"/>
      <c r="M114" s="266"/>
      <c r="N114" s="266"/>
      <c r="O114" s="266"/>
      <c r="P114" s="266"/>
      <c r="Q114" s="266"/>
      <c r="R114" s="267" t="str">
        <f t="shared" si="63"/>
        <v/>
      </c>
      <c r="S114" s="266"/>
      <c r="T114" s="266"/>
      <c r="U114" s="266"/>
      <c r="V114" s="266"/>
      <c r="W114" s="266"/>
      <c r="X114" s="266"/>
      <c r="Y114" s="266"/>
      <c r="Z114" s="266"/>
      <c r="AA114" s="266"/>
      <c r="AB114" s="267" t="str">
        <f t="shared" si="64"/>
        <v/>
      </c>
      <c r="AC114" s="266"/>
      <c r="AD114" s="266"/>
      <c r="AE114" s="266"/>
      <c r="AF114" s="266"/>
      <c r="AG114" s="266"/>
      <c r="AH114" s="266"/>
      <c r="AI114" s="266"/>
      <c r="AJ114" s="266"/>
      <c r="AK114" s="266"/>
      <c r="AL114" s="266"/>
      <c r="AM114" s="267" t="str">
        <f t="shared" si="65"/>
        <v>x</v>
      </c>
      <c r="AN114" s="266"/>
      <c r="AO114" s="266"/>
      <c r="AP114" s="266" t="s">
        <v>453</v>
      </c>
      <c r="AQ114" s="266"/>
      <c r="AR114" s="266"/>
      <c r="AS114" s="266"/>
      <c r="AT114" s="266"/>
      <c r="AU114" s="267" t="str">
        <f t="shared" si="66"/>
        <v/>
      </c>
      <c r="AV114" s="266"/>
      <c r="AW114" s="266"/>
      <c r="AX114" s="266"/>
      <c r="AY114" s="266"/>
      <c r="AZ114" s="266"/>
      <c r="BA114" s="266"/>
      <c r="BB114" s="267" t="str">
        <f t="shared" si="67"/>
        <v/>
      </c>
      <c r="BC114" s="266"/>
      <c r="BD114" s="266"/>
      <c r="BE114" s="266"/>
      <c r="BF114" s="266"/>
      <c r="BG114" s="266"/>
      <c r="BH114" s="266"/>
      <c r="BI114" s="266"/>
      <c r="BJ114" s="266"/>
      <c r="BK114" s="266"/>
      <c r="BL114" s="266"/>
      <c r="BM114" s="266"/>
      <c r="BN114" s="267" t="str">
        <f t="shared" si="68"/>
        <v/>
      </c>
      <c r="BO114" s="266"/>
      <c r="BP114" s="266"/>
      <c r="BQ114" s="266"/>
      <c r="BR114" s="266"/>
      <c r="BS114" s="266"/>
      <c r="BT114" s="266"/>
      <c r="BU114" s="266"/>
      <c r="BV114" s="267" t="str">
        <f t="shared" si="69"/>
        <v/>
      </c>
      <c r="BW114" s="266"/>
      <c r="BX114" s="266"/>
      <c r="BY114" s="266"/>
      <c r="BZ114" s="266"/>
      <c r="CA114" s="266"/>
      <c r="CB114" s="266"/>
      <c r="CC114" s="266"/>
      <c r="CD114" s="266"/>
      <c r="CE114" s="266"/>
      <c r="CF114" s="267" t="str">
        <f t="shared" si="70"/>
        <v/>
      </c>
      <c r="CG114" s="266"/>
      <c r="CH114" s="266"/>
      <c r="CI114" s="266"/>
      <c r="CJ114" s="266"/>
      <c r="CK114" s="266"/>
      <c r="CL114" s="266"/>
      <c r="CM114" s="266"/>
      <c r="CN114" s="266"/>
      <c r="CO114" s="266"/>
      <c r="CP114" s="267" t="str">
        <f t="shared" si="71"/>
        <v>x</v>
      </c>
      <c r="CQ114" s="266"/>
      <c r="CR114" s="266"/>
      <c r="CS114" s="266"/>
      <c r="CT114" s="266"/>
      <c r="CU114" s="266"/>
      <c r="CV114" s="266"/>
      <c r="CW114" s="266"/>
      <c r="CX114" s="266"/>
      <c r="CY114" s="266"/>
      <c r="CZ114" s="266"/>
      <c r="DA114" s="266" t="s">
        <v>454</v>
      </c>
      <c r="DB114" s="266"/>
      <c r="DC114" s="266"/>
      <c r="DD114" s="267" t="str">
        <f t="shared" si="72"/>
        <v/>
      </c>
      <c r="DE114" s="266"/>
      <c r="DF114" s="266"/>
      <c r="DG114" s="266"/>
      <c r="DH114" s="266"/>
      <c r="DI114" s="266"/>
      <c r="DJ114" s="266"/>
      <c r="DK114" s="266"/>
      <c r="DL114" s="266"/>
      <c r="DM114" s="266"/>
      <c r="DN114" s="267" t="str">
        <f t="shared" si="73"/>
        <v/>
      </c>
      <c r="DO114" s="266"/>
      <c r="DP114" s="266"/>
      <c r="DQ114" s="266"/>
      <c r="DR114" s="266"/>
      <c r="DS114" s="266"/>
      <c r="DT114" s="266"/>
      <c r="DU114" s="266"/>
      <c r="DV114" s="266"/>
      <c r="DW114" s="266"/>
      <c r="DX114" s="267" t="str">
        <f t="shared" si="74"/>
        <v/>
      </c>
      <c r="DY114" s="266"/>
      <c r="DZ114" s="266"/>
      <c r="EA114" s="266"/>
      <c r="EB114" s="266"/>
      <c r="EC114" s="266"/>
      <c r="ED114" s="266"/>
      <c r="EE114" s="266"/>
      <c r="EF114" s="267" t="str">
        <f t="shared" si="75"/>
        <v/>
      </c>
      <c r="EG114" s="266"/>
      <c r="EH114" s="266"/>
      <c r="EI114" s="266"/>
      <c r="EJ114" s="266"/>
      <c r="EK114" s="266"/>
      <c r="EL114" s="266"/>
      <c r="EM114" s="33" t="s">
        <v>640</v>
      </c>
      <c r="EN114" s="33" t="s">
        <v>508</v>
      </c>
      <c r="EO114" s="33" t="s">
        <v>650</v>
      </c>
      <c r="EQ114" s="3">
        <f t="shared" si="45"/>
        <v>1</v>
      </c>
      <c r="ER114" s="3">
        <f t="shared" si="61"/>
        <v>1</v>
      </c>
    </row>
    <row r="115" spans="1:148" s="1" customFormat="1" ht="45">
      <c r="A115" s="266">
        <v>1</v>
      </c>
      <c r="B115" s="33" t="s">
        <v>744</v>
      </c>
      <c r="C115" s="33" t="s">
        <v>425</v>
      </c>
      <c r="D115" s="266"/>
      <c r="E115" s="267" t="str">
        <f t="shared" si="62"/>
        <v/>
      </c>
      <c r="F115" s="266"/>
      <c r="G115" s="266"/>
      <c r="H115" s="266"/>
      <c r="I115" s="266"/>
      <c r="J115" s="266"/>
      <c r="K115" s="266"/>
      <c r="L115" s="266"/>
      <c r="M115" s="266"/>
      <c r="N115" s="266"/>
      <c r="O115" s="266"/>
      <c r="P115" s="266"/>
      <c r="Q115" s="266"/>
      <c r="R115" s="267" t="str">
        <f t="shared" si="63"/>
        <v/>
      </c>
      <c r="S115" s="266"/>
      <c r="T115" s="266"/>
      <c r="U115" s="266"/>
      <c r="V115" s="266"/>
      <c r="W115" s="266"/>
      <c r="X115" s="266"/>
      <c r="Y115" s="266"/>
      <c r="Z115" s="266"/>
      <c r="AA115" s="266"/>
      <c r="AB115" s="267" t="str">
        <f t="shared" si="64"/>
        <v/>
      </c>
      <c r="AC115" s="266"/>
      <c r="AD115" s="266"/>
      <c r="AE115" s="266"/>
      <c r="AF115" s="266"/>
      <c r="AG115" s="266"/>
      <c r="AH115" s="266"/>
      <c r="AI115" s="266"/>
      <c r="AJ115" s="266"/>
      <c r="AK115" s="266"/>
      <c r="AL115" s="266"/>
      <c r="AM115" s="267" t="str">
        <f t="shared" si="65"/>
        <v/>
      </c>
      <c r="AN115" s="266"/>
      <c r="AO115" s="266"/>
      <c r="AP115" s="266"/>
      <c r="AQ115" s="266"/>
      <c r="AR115" s="266"/>
      <c r="AS115" s="266"/>
      <c r="AT115" s="266"/>
      <c r="AU115" s="267" t="str">
        <f t="shared" si="66"/>
        <v/>
      </c>
      <c r="AV115" s="266"/>
      <c r="AW115" s="266"/>
      <c r="AX115" s="266"/>
      <c r="AY115" s="266"/>
      <c r="AZ115" s="266"/>
      <c r="BA115" s="266"/>
      <c r="BB115" s="267" t="str">
        <f t="shared" si="67"/>
        <v/>
      </c>
      <c r="BC115" s="266"/>
      <c r="BD115" s="266"/>
      <c r="BE115" s="266"/>
      <c r="BF115" s="266"/>
      <c r="BG115" s="266"/>
      <c r="BH115" s="266"/>
      <c r="BI115" s="266"/>
      <c r="BJ115" s="266"/>
      <c r="BK115" s="266"/>
      <c r="BL115" s="266"/>
      <c r="BM115" s="266"/>
      <c r="BN115" s="267" t="str">
        <f t="shared" si="68"/>
        <v/>
      </c>
      <c r="BO115" s="266"/>
      <c r="BP115" s="266"/>
      <c r="BQ115" s="266"/>
      <c r="BR115" s="266"/>
      <c r="BS115" s="266"/>
      <c r="BT115" s="266"/>
      <c r="BU115" s="266"/>
      <c r="BV115" s="267" t="str">
        <f t="shared" si="69"/>
        <v/>
      </c>
      <c r="BW115" s="266"/>
      <c r="BX115" s="266"/>
      <c r="BY115" s="266"/>
      <c r="BZ115" s="266"/>
      <c r="CA115" s="266"/>
      <c r="CB115" s="266"/>
      <c r="CC115" s="266"/>
      <c r="CD115" s="266"/>
      <c r="CE115" s="266"/>
      <c r="CF115" s="267" t="str">
        <f t="shared" si="70"/>
        <v/>
      </c>
      <c r="CG115" s="266"/>
      <c r="CH115" s="266"/>
      <c r="CI115" s="266"/>
      <c r="CJ115" s="266"/>
      <c r="CK115" s="266"/>
      <c r="CL115" s="266"/>
      <c r="CM115" s="266"/>
      <c r="CN115" s="266"/>
      <c r="CO115" s="266"/>
      <c r="CP115" s="267" t="str">
        <f t="shared" si="71"/>
        <v/>
      </c>
      <c r="CQ115" s="266"/>
      <c r="CR115" s="266"/>
      <c r="CS115" s="266"/>
      <c r="CT115" s="266"/>
      <c r="CU115" s="266"/>
      <c r="CV115" s="266"/>
      <c r="CW115" s="266"/>
      <c r="CX115" s="266"/>
      <c r="CY115" s="266"/>
      <c r="CZ115" s="266"/>
      <c r="DA115" s="266"/>
      <c r="DB115" s="266"/>
      <c r="DC115" s="266"/>
      <c r="DD115" s="267" t="str">
        <f t="shared" si="72"/>
        <v>x</v>
      </c>
      <c r="DE115" s="266" t="s">
        <v>454</v>
      </c>
      <c r="DF115" s="266"/>
      <c r="DG115" s="266" t="s">
        <v>454</v>
      </c>
      <c r="DH115" s="266"/>
      <c r="DI115" s="266"/>
      <c r="DJ115" s="266" t="s">
        <v>454</v>
      </c>
      <c r="DK115" s="266"/>
      <c r="DL115" s="266" t="s">
        <v>453</v>
      </c>
      <c r="DM115" s="266"/>
      <c r="DN115" s="267" t="str">
        <f t="shared" si="73"/>
        <v/>
      </c>
      <c r="DO115" s="266"/>
      <c r="DP115" s="266"/>
      <c r="DQ115" s="266"/>
      <c r="DR115" s="266"/>
      <c r="DS115" s="266"/>
      <c r="DT115" s="266"/>
      <c r="DU115" s="266"/>
      <c r="DV115" s="266"/>
      <c r="DW115" s="266"/>
      <c r="DX115" s="267" t="str">
        <f t="shared" si="74"/>
        <v/>
      </c>
      <c r="DY115" s="266"/>
      <c r="DZ115" s="266"/>
      <c r="EA115" s="266"/>
      <c r="EB115" s="266"/>
      <c r="EC115" s="266"/>
      <c r="ED115" s="266"/>
      <c r="EE115" s="266"/>
      <c r="EF115" s="267" t="str">
        <f t="shared" si="75"/>
        <v/>
      </c>
      <c r="EG115" s="266"/>
      <c r="EH115" s="266"/>
      <c r="EI115" s="266"/>
      <c r="EJ115" s="266"/>
      <c r="EK115" s="266"/>
      <c r="EL115" s="266"/>
      <c r="EM115" s="33" t="s">
        <v>640</v>
      </c>
      <c r="EN115" s="33" t="s">
        <v>508</v>
      </c>
      <c r="EO115" s="33" t="s">
        <v>650</v>
      </c>
      <c r="EQ115" s="3">
        <f t="shared" si="45"/>
        <v>1</v>
      </c>
      <c r="ER115" s="3">
        <f t="shared" si="61"/>
        <v>3</v>
      </c>
    </row>
    <row r="116" spans="1:148" s="1" customFormat="1" ht="45">
      <c r="A116" s="266">
        <v>1</v>
      </c>
      <c r="B116" s="33" t="s">
        <v>2976</v>
      </c>
      <c r="C116" s="33" t="s">
        <v>425</v>
      </c>
      <c r="D116" s="266"/>
      <c r="E116" s="267" t="str">
        <f t="shared" si="62"/>
        <v/>
      </c>
      <c r="F116" s="266"/>
      <c r="G116" s="266"/>
      <c r="H116" s="266"/>
      <c r="I116" s="266"/>
      <c r="J116" s="266"/>
      <c r="K116" s="266"/>
      <c r="L116" s="266"/>
      <c r="M116" s="266"/>
      <c r="N116" s="266"/>
      <c r="O116" s="266"/>
      <c r="P116" s="266"/>
      <c r="Q116" s="266"/>
      <c r="R116" s="267" t="str">
        <f t="shared" si="63"/>
        <v/>
      </c>
      <c r="S116" s="266"/>
      <c r="T116" s="266"/>
      <c r="U116" s="266"/>
      <c r="V116" s="266"/>
      <c r="W116" s="266"/>
      <c r="X116" s="266"/>
      <c r="Y116" s="266"/>
      <c r="Z116" s="266"/>
      <c r="AA116" s="266"/>
      <c r="AB116" s="267" t="str">
        <f t="shared" si="64"/>
        <v/>
      </c>
      <c r="AC116" s="266"/>
      <c r="AD116" s="266"/>
      <c r="AE116" s="266"/>
      <c r="AF116" s="266"/>
      <c r="AG116" s="266"/>
      <c r="AH116" s="266"/>
      <c r="AI116" s="266"/>
      <c r="AJ116" s="266"/>
      <c r="AK116" s="266"/>
      <c r="AL116" s="266"/>
      <c r="AM116" s="267" t="str">
        <f t="shared" si="65"/>
        <v/>
      </c>
      <c r="AN116" s="266"/>
      <c r="AO116" s="266"/>
      <c r="AP116" s="266"/>
      <c r="AQ116" s="266"/>
      <c r="AR116" s="266"/>
      <c r="AS116" s="266"/>
      <c r="AT116" s="266"/>
      <c r="AU116" s="267" t="str">
        <f t="shared" si="66"/>
        <v/>
      </c>
      <c r="AV116" s="266"/>
      <c r="AW116" s="266"/>
      <c r="AX116" s="266"/>
      <c r="AY116" s="266"/>
      <c r="AZ116" s="266"/>
      <c r="BA116" s="266"/>
      <c r="BB116" s="267" t="str">
        <f t="shared" si="67"/>
        <v/>
      </c>
      <c r="BC116" s="266"/>
      <c r="BD116" s="266"/>
      <c r="BE116" s="266"/>
      <c r="BF116" s="266"/>
      <c r="BG116" s="266"/>
      <c r="BH116" s="266"/>
      <c r="BI116" s="266"/>
      <c r="BJ116" s="266"/>
      <c r="BK116" s="266"/>
      <c r="BL116" s="266"/>
      <c r="BM116" s="266"/>
      <c r="BN116" s="267" t="str">
        <f t="shared" si="68"/>
        <v/>
      </c>
      <c r="BO116" s="266"/>
      <c r="BP116" s="266"/>
      <c r="BQ116" s="266"/>
      <c r="BR116" s="266"/>
      <c r="BS116" s="266"/>
      <c r="BT116" s="266"/>
      <c r="BU116" s="266"/>
      <c r="BV116" s="267" t="str">
        <f t="shared" si="69"/>
        <v/>
      </c>
      <c r="BW116" s="266"/>
      <c r="BX116" s="266"/>
      <c r="BY116" s="266"/>
      <c r="BZ116" s="266"/>
      <c r="CA116" s="266"/>
      <c r="CB116" s="266"/>
      <c r="CC116" s="266"/>
      <c r="CD116" s="266"/>
      <c r="CE116" s="266"/>
      <c r="CF116" s="267" t="str">
        <f t="shared" si="70"/>
        <v>x</v>
      </c>
      <c r="CG116" s="266"/>
      <c r="CH116" s="266"/>
      <c r="CI116" s="266" t="s">
        <v>453</v>
      </c>
      <c r="CJ116" s="266" t="s">
        <v>454</v>
      </c>
      <c r="CK116" s="266" t="s">
        <v>454</v>
      </c>
      <c r="CL116" s="266" t="s">
        <v>454</v>
      </c>
      <c r="CM116" s="266" t="s">
        <v>454</v>
      </c>
      <c r="CN116" s="266" t="s">
        <v>454</v>
      </c>
      <c r="CO116" s="266"/>
      <c r="CP116" s="267" t="str">
        <f t="shared" si="71"/>
        <v/>
      </c>
      <c r="CQ116" s="266"/>
      <c r="CR116" s="266"/>
      <c r="CS116" s="266"/>
      <c r="CT116" s="266"/>
      <c r="CU116" s="266"/>
      <c r="CV116" s="266"/>
      <c r="CW116" s="266"/>
      <c r="CX116" s="266"/>
      <c r="CY116" s="266"/>
      <c r="CZ116" s="266"/>
      <c r="DA116" s="266"/>
      <c r="DB116" s="266"/>
      <c r="DC116" s="266"/>
      <c r="DD116" s="267" t="str">
        <f t="shared" si="72"/>
        <v/>
      </c>
      <c r="DE116" s="266"/>
      <c r="DF116" s="266"/>
      <c r="DG116" s="266"/>
      <c r="DH116" s="266"/>
      <c r="DI116" s="266"/>
      <c r="DJ116" s="266"/>
      <c r="DK116" s="266"/>
      <c r="DL116" s="266"/>
      <c r="DM116" s="266"/>
      <c r="DN116" s="267" t="str">
        <f t="shared" si="73"/>
        <v/>
      </c>
      <c r="DO116" s="266"/>
      <c r="DP116" s="266"/>
      <c r="DQ116" s="266"/>
      <c r="DR116" s="266"/>
      <c r="DS116" s="266"/>
      <c r="DT116" s="266"/>
      <c r="DU116" s="266"/>
      <c r="DV116" s="266"/>
      <c r="DW116" s="266"/>
      <c r="DX116" s="267" t="str">
        <f t="shared" si="74"/>
        <v/>
      </c>
      <c r="DY116" s="266"/>
      <c r="DZ116" s="266"/>
      <c r="EA116" s="266"/>
      <c r="EB116" s="266"/>
      <c r="EC116" s="266"/>
      <c r="ED116" s="266"/>
      <c r="EE116" s="266"/>
      <c r="EF116" s="267" t="str">
        <f t="shared" si="75"/>
        <v/>
      </c>
      <c r="EG116" s="266"/>
      <c r="EH116" s="266"/>
      <c r="EI116" s="266"/>
      <c r="EJ116" s="266"/>
      <c r="EK116" s="266"/>
      <c r="EL116" s="266"/>
      <c r="EM116" s="33" t="s">
        <v>640</v>
      </c>
      <c r="EN116" s="33" t="s">
        <v>508</v>
      </c>
      <c r="EO116" s="33" t="s">
        <v>650</v>
      </c>
      <c r="EQ116" s="3">
        <f t="shared" si="45"/>
        <v>1</v>
      </c>
      <c r="ER116" s="3">
        <f t="shared" si="61"/>
        <v>5</v>
      </c>
    </row>
    <row r="117" spans="1:148" s="1" customFormat="1" ht="30">
      <c r="A117" s="266">
        <v>1</v>
      </c>
      <c r="B117" s="33" t="s">
        <v>568</v>
      </c>
      <c r="C117" s="33" t="s">
        <v>425</v>
      </c>
      <c r="D117" s="266"/>
      <c r="E117" s="267" t="str">
        <f t="shared" si="62"/>
        <v/>
      </c>
      <c r="F117" s="266"/>
      <c r="G117" s="266"/>
      <c r="H117" s="266"/>
      <c r="I117" s="266"/>
      <c r="J117" s="266"/>
      <c r="K117" s="266"/>
      <c r="L117" s="266"/>
      <c r="M117" s="266"/>
      <c r="N117" s="266"/>
      <c r="O117" s="266"/>
      <c r="P117" s="266"/>
      <c r="Q117" s="266"/>
      <c r="R117" s="267" t="str">
        <f t="shared" si="63"/>
        <v/>
      </c>
      <c r="S117" s="266"/>
      <c r="T117" s="266"/>
      <c r="U117" s="266"/>
      <c r="V117" s="266"/>
      <c r="W117" s="266"/>
      <c r="X117" s="266"/>
      <c r="Y117" s="266"/>
      <c r="Z117" s="266"/>
      <c r="AA117" s="266"/>
      <c r="AB117" s="267" t="str">
        <f t="shared" si="64"/>
        <v/>
      </c>
      <c r="AC117" s="266"/>
      <c r="AD117" s="266"/>
      <c r="AE117" s="266"/>
      <c r="AF117" s="266"/>
      <c r="AG117" s="266"/>
      <c r="AH117" s="266"/>
      <c r="AI117" s="266"/>
      <c r="AJ117" s="266"/>
      <c r="AK117" s="266"/>
      <c r="AL117" s="266"/>
      <c r="AM117" s="267" t="str">
        <f t="shared" si="65"/>
        <v/>
      </c>
      <c r="AN117" s="266"/>
      <c r="AO117" s="266"/>
      <c r="AP117" s="266"/>
      <c r="AQ117" s="266"/>
      <c r="AR117" s="266"/>
      <c r="AS117" s="266"/>
      <c r="AT117" s="266"/>
      <c r="AU117" s="267" t="str">
        <f t="shared" si="66"/>
        <v/>
      </c>
      <c r="AV117" s="266"/>
      <c r="AW117" s="266"/>
      <c r="AX117" s="266"/>
      <c r="AY117" s="266"/>
      <c r="AZ117" s="266"/>
      <c r="BA117" s="266"/>
      <c r="BB117" s="267" t="str">
        <f t="shared" si="67"/>
        <v/>
      </c>
      <c r="BC117" s="266"/>
      <c r="BD117" s="266"/>
      <c r="BE117" s="266"/>
      <c r="BF117" s="266"/>
      <c r="BG117" s="266"/>
      <c r="BH117" s="266"/>
      <c r="BI117" s="266"/>
      <c r="BJ117" s="266"/>
      <c r="BK117" s="266"/>
      <c r="BL117" s="266"/>
      <c r="BM117" s="266"/>
      <c r="BN117" s="267" t="str">
        <f t="shared" si="68"/>
        <v/>
      </c>
      <c r="BO117" s="266"/>
      <c r="BP117" s="266"/>
      <c r="BQ117" s="266"/>
      <c r="BR117" s="266"/>
      <c r="BS117" s="266"/>
      <c r="BT117" s="266"/>
      <c r="BU117" s="266"/>
      <c r="BV117" s="267" t="str">
        <f t="shared" si="69"/>
        <v/>
      </c>
      <c r="BW117" s="266"/>
      <c r="BX117" s="266"/>
      <c r="BY117" s="266"/>
      <c r="BZ117" s="266"/>
      <c r="CA117" s="266"/>
      <c r="CB117" s="266"/>
      <c r="CC117" s="266"/>
      <c r="CD117" s="266"/>
      <c r="CE117" s="266"/>
      <c r="CF117" s="267" t="str">
        <f t="shared" si="70"/>
        <v>x</v>
      </c>
      <c r="CG117" s="266"/>
      <c r="CH117" s="266"/>
      <c r="CI117" s="266"/>
      <c r="CJ117" s="266"/>
      <c r="CK117" s="266"/>
      <c r="CL117" s="266" t="s">
        <v>454</v>
      </c>
      <c r="CM117" s="266"/>
      <c r="CN117" s="266"/>
      <c r="CO117" s="266"/>
      <c r="CP117" s="267" t="str">
        <f t="shared" si="71"/>
        <v>x</v>
      </c>
      <c r="CQ117" s="266"/>
      <c r="CR117" s="266" t="s">
        <v>454</v>
      </c>
      <c r="CS117" s="266" t="s">
        <v>453</v>
      </c>
      <c r="CT117" s="266"/>
      <c r="CU117" s="266" t="s">
        <v>454</v>
      </c>
      <c r="CV117" s="266" t="s">
        <v>454</v>
      </c>
      <c r="CW117" s="266"/>
      <c r="CX117" s="266"/>
      <c r="CY117" s="266"/>
      <c r="CZ117" s="266"/>
      <c r="DA117" s="266"/>
      <c r="DB117" s="266"/>
      <c r="DC117" s="266"/>
      <c r="DD117" s="267" t="str">
        <f t="shared" si="72"/>
        <v/>
      </c>
      <c r="DE117" s="266"/>
      <c r="DF117" s="266"/>
      <c r="DG117" s="266"/>
      <c r="DH117" s="266"/>
      <c r="DI117" s="266"/>
      <c r="DJ117" s="266"/>
      <c r="DK117" s="266"/>
      <c r="DL117" s="266"/>
      <c r="DM117" s="266"/>
      <c r="DN117" s="267" t="str">
        <f t="shared" si="73"/>
        <v/>
      </c>
      <c r="DO117" s="266"/>
      <c r="DP117" s="266"/>
      <c r="DQ117" s="266"/>
      <c r="DR117" s="266"/>
      <c r="DS117" s="266"/>
      <c r="DT117" s="266"/>
      <c r="DU117" s="266"/>
      <c r="DV117" s="266"/>
      <c r="DW117" s="266"/>
      <c r="DX117" s="267" t="str">
        <f t="shared" si="74"/>
        <v/>
      </c>
      <c r="DY117" s="266"/>
      <c r="DZ117" s="266"/>
      <c r="EA117" s="266"/>
      <c r="EB117" s="266"/>
      <c r="EC117" s="266"/>
      <c r="ED117" s="266"/>
      <c r="EE117" s="266"/>
      <c r="EF117" s="267" t="str">
        <f t="shared" si="75"/>
        <v/>
      </c>
      <c r="EG117" s="266"/>
      <c r="EH117" s="266"/>
      <c r="EI117" s="266"/>
      <c r="EJ117" s="266"/>
      <c r="EK117" s="266"/>
      <c r="EL117" s="266"/>
      <c r="EM117" s="33" t="s">
        <v>662</v>
      </c>
      <c r="EN117" s="33" t="s">
        <v>508</v>
      </c>
      <c r="EO117" s="33" t="s">
        <v>603</v>
      </c>
      <c r="EQ117" s="3">
        <f t="shared" si="45"/>
        <v>1</v>
      </c>
      <c r="ER117" s="3">
        <f t="shared" si="61"/>
        <v>4</v>
      </c>
    </row>
    <row r="118" spans="1:148" s="1" customFormat="1" ht="30">
      <c r="A118" s="266">
        <v>1</v>
      </c>
      <c r="B118" s="33" t="s">
        <v>555</v>
      </c>
      <c r="C118" s="33" t="s">
        <v>424</v>
      </c>
      <c r="D118" s="266"/>
      <c r="E118" s="267" t="str">
        <f t="shared" si="62"/>
        <v/>
      </c>
      <c r="F118" s="266"/>
      <c r="G118" s="266"/>
      <c r="H118" s="266"/>
      <c r="I118" s="266"/>
      <c r="J118" s="266"/>
      <c r="K118" s="266"/>
      <c r="L118" s="266"/>
      <c r="M118" s="266"/>
      <c r="N118" s="266"/>
      <c r="O118" s="266"/>
      <c r="P118" s="266"/>
      <c r="Q118" s="266"/>
      <c r="R118" s="267" t="str">
        <f t="shared" si="63"/>
        <v/>
      </c>
      <c r="S118" s="266"/>
      <c r="T118" s="266"/>
      <c r="U118" s="266"/>
      <c r="V118" s="266"/>
      <c r="W118" s="266"/>
      <c r="X118" s="266"/>
      <c r="Y118" s="266"/>
      <c r="Z118" s="266"/>
      <c r="AA118" s="266"/>
      <c r="AB118" s="267" t="str">
        <f t="shared" si="64"/>
        <v/>
      </c>
      <c r="AC118" s="266"/>
      <c r="AD118" s="266"/>
      <c r="AE118" s="266"/>
      <c r="AF118" s="266"/>
      <c r="AG118" s="266"/>
      <c r="AH118" s="266"/>
      <c r="AI118" s="266"/>
      <c r="AJ118" s="266"/>
      <c r="AK118" s="266"/>
      <c r="AL118" s="266"/>
      <c r="AM118" s="267" t="str">
        <f t="shared" si="65"/>
        <v/>
      </c>
      <c r="AN118" s="266"/>
      <c r="AO118" s="266"/>
      <c r="AP118" s="266"/>
      <c r="AQ118" s="266"/>
      <c r="AR118" s="266"/>
      <c r="AS118" s="266"/>
      <c r="AT118" s="266"/>
      <c r="AU118" s="267" t="str">
        <f t="shared" si="66"/>
        <v/>
      </c>
      <c r="AV118" s="266"/>
      <c r="AW118" s="266"/>
      <c r="AX118" s="266"/>
      <c r="AY118" s="266"/>
      <c r="AZ118" s="266"/>
      <c r="BA118" s="266"/>
      <c r="BB118" s="267" t="str">
        <f t="shared" si="67"/>
        <v/>
      </c>
      <c r="BC118" s="266"/>
      <c r="BD118" s="266"/>
      <c r="BE118" s="266"/>
      <c r="BF118" s="266"/>
      <c r="BG118" s="266"/>
      <c r="BH118" s="266"/>
      <c r="BI118" s="266"/>
      <c r="BJ118" s="266"/>
      <c r="BK118" s="266"/>
      <c r="BL118" s="266"/>
      <c r="BM118" s="266"/>
      <c r="BN118" s="267" t="str">
        <f t="shared" si="68"/>
        <v/>
      </c>
      <c r="BO118" s="266"/>
      <c r="BP118" s="266"/>
      <c r="BQ118" s="266"/>
      <c r="BR118" s="266"/>
      <c r="BS118" s="266"/>
      <c r="BT118" s="266"/>
      <c r="BU118" s="266"/>
      <c r="BV118" s="267" t="str">
        <f t="shared" si="69"/>
        <v/>
      </c>
      <c r="BW118" s="266"/>
      <c r="BX118" s="266"/>
      <c r="BY118" s="266"/>
      <c r="BZ118" s="266"/>
      <c r="CA118" s="266"/>
      <c r="CB118" s="266"/>
      <c r="CC118" s="266"/>
      <c r="CD118" s="266"/>
      <c r="CE118" s="266"/>
      <c r="CF118" s="267" t="str">
        <f t="shared" si="70"/>
        <v>x</v>
      </c>
      <c r="CG118" s="266"/>
      <c r="CH118" s="266"/>
      <c r="CI118" s="266"/>
      <c r="CJ118" s="266"/>
      <c r="CK118" s="266"/>
      <c r="CL118" s="266" t="s">
        <v>454</v>
      </c>
      <c r="CM118" s="266"/>
      <c r="CN118" s="266"/>
      <c r="CO118" s="266"/>
      <c r="CP118" s="267" t="str">
        <f t="shared" si="71"/>
        <v>x</v>
      </c>
      <c r="CQ118" s="266"/>
      <c r="CR118" s="266" t="s">
        <v>454</v>
      </c>
      <c r="CS118" s="266" t="s">
        <v>453</v>
      </c>
      <c r="CT118" s="266"/>
      <c r="CU118" s="266" t="s">
        <v>454</v>
      </c>
      <c r="CV118" s="266" t="s">
        <v>454</v>
      </c>
      <c r="CW118" s="266"/>
      <c r="CX118" s="266"/>
      <c r="CY118" s="266"/>
      <c r="CZ118" s="266"/>
      <c r="DA118" s="266"/>
      <c r="DB118" s="266"/>
      <c r="DC118" s="266"/>
      <c r="DD118" s="267" t="str">
        <f t="shared" si="72"/>
        <v/>
      </c>
      <c r="DE118" s="266"/>
      <c r="DF118" s="266"/>
      <c r="DG118" s="266"/>
      <c r="DH118" s="266"/>
      <c r="DI118" s="266"/>
      <c r="DJ118" s="266"/>
      <c r="DK118" s="266"/>
      <c r="DL118" s="266"/>
      <c r="DM118" s="266"/>
      <c r="DN118" s="267" t="str">
        <f t="shared" si="73"/>
        <v/>
      </c>
      <c r="DO118" s="266"/>
      <c r="DP118" s="266"/>
      <c r="DQ118" s="266"/>
      <c r="DR118" s="266"/>
      <c r="DS118" s="266"/>
      <c r="DT118" s="266"/>
      <c r="DU118" s="266"/>
      <c r="DV118" s="266"/>
      <c r="DW118" s="266"/>
      <c r="DX118" s="267" t="str">
        <f t="shared" si="74"/>
        <v/>
      </c>
      <c r="DY118" s="266"/>
      <c r="DZ118" s="266"/>
      <c r="EA118" s="266"/>
      <c r="EB118" s="266"/>
      <c r="EC118" s="266"/>
      <c r="ED118" s="266"/>
      <c r="EE118" s="266"/>
      <c r="EF118" s="267" t="str">
        <f t="shared" si="75"/>
        <v/>
      </c>
      <c r="EG118" s="266"/>
      <c r="EH118" s="266"/>
      <c r="EI118" s="266"/>
      <c r="EJ118" s="266"/>
      <c r="EK118" s="266"/>
      <c r="EL118" s="266"/>
      <c r="EM118" s="33" t="s">
        <v>531</v>
      </c>
      <c r="EN118" s="33" t="s">
        <v>298</v>
      </c>
      <c r="EO118" s="33" t="s">
        <v>603</v>
      </c>
      <c r="EQ118" s="3">
        <f t="shared" si="45"/>
        <v>1</v>
      </c>
      <c r="ER118" s="3">
        <f t="shared" si="61"/>
        <v>4</v>
      </c>
    </row>
    <row r="119" spans="1:148" s="1" customFormat="1" ht="30">
      <c r="A119" s="266">
        <v>1</v>
      </c>
      <c r="B119" s="33" t="s">
        <v>583</v>
      </c>
      <c r="C119" s="33" t="s">
        <v>425</v>
      </c>
      <c r="D119" s="266"/>
      <c r="E119" s="267" t="str">
        <f t="shared" si="62"/>
        <v>x</v>
      </c>
      <c r="F119" s="266"/>
      <c r="G119" s="266"/>
      <c r="H119" s="266"/>
      <c r="I119" s="266"/>
      <c r="J119" s="266"/>
      <c r="K119" s="266"/>
      <c r="L119" s="266"/>
      <c r="M119" s="266" t="s">
        <v>454</v>
      </c>
      <c r="N119" s="266"/>
      <c r="O119" s="266"/>
      <c r="P119" s="266"/>
      <c r="Q119" s="266"/>
      <c r="R119" s="267" t="str">
        <f t="shared" si="63"/>
        <v/>
      </c>
      <c r="S119" s="266"/>
      <c r="T119" s="266"/>
      <c r="U119" s="266"/>
      <c r="V119" s="266"/>
      <c r="W119" s="266"/>
      <c r="X119" s="266"/>
      <c r="Y119" s="266"/>
      <c r="Z119" s="266"/>
      <c r="AA119" s="266"/>
      <c r="AB119" s="267" t="str">
        <f t="shared" si="64"/>
        <v>x</v>
      </c>
      <c r="AC119" s="266"/>
      <c r="AD119" s="266"/>
      <c r="AE119" s="266"/>
      <c r="AF119" s="266" t="s">
        <v>453</v>
      </c>
      <c r="AG119" s="266"/>
      <c r="AH119" s="266"/>
      <c r="AI119" s="266"/>
      <c r="AJ119" s="266"/>
      <c r="AK119" s="266"/>
      <c r="AL119" s="266"/>
      <c r="AM119" s="267" t="str">
        <f t="shared" si="65"/>
        <v/>
      </c>
      <c r="AN119" s="266"/>
      <c r="AO119" s="266"/>
      <c r="AP119" s="266"/>
      <c r="AQ119" s="266"/>
      <c r="AR119" s="266"/>
      <c r="AS119" s="266"/>
      <c r="AT119" s="266"/>
      <c r="AU119" s="267" t="str">
        <f t="shared" si="66"/>
        <v/>
      </c>
      <c r="AV119" s="266"/>
      <c r="AW119" s="266"/>
      <c r="AX119" s="266"/>
      <c r="AY119" s="266"/>
      <c r="AZ119" s="266"/>
      <c r="BA119" s="266"/>
      <c r="BB119" s="267" t="str">
        <f t="shared" si="67"/>
        <v/>
      </c>
      <c r="BC119" s="266"/>
      <c r="BD119" s="266"/>
      <c r="BE119" s="266"/>
      <c r="BF119" s="266"/>
      <c r="BG119" s="266"/>
      <c r="BH119" s="266"/>
      <c r="BI119" s="266"/>
      <c r="BJ119" s="266"/>
      <c r="BK119" s="266"/>
      <c r="BL119" s="266"/>
      <c r="BM119" s="266"/>
      <c r="BN119" s="267" t="str">
        <f t="shared" si="68"/>
        <v/>
      </c>
      <c r="BO119" s="266"/>
      <c r="BP119" s="266"/>
      <c r="BQ119" s="266"/>
      <c r="BR119" s="266"/>
      <c r="BS119" s="266"/>
      <c r="BT119" s="266"/>
      <c r="BU119" s="266"/>
      <c r="BV119" s="267" t="str">
        <f t="shared" si="69"/>
        <v/>
      </c>
      <c r="BW119" s="266"/>
      <c r="BX119" s="266"/>
      <c r="BY119" s="266"/>
      <c r="BZ119" s="266"/>
      <c r="CA119" s="266"/>
      <c r="CB119" s="266"/>
      <c r="CC119" s="266"/>
      <c r="CD119" s="266"/>
      <c r="CE119" s="266"/>
      <c r="CF119" s="267" t="str">
        <f t="shared" si="70"/>
        <v/>
      </c>
      <c r="CG119" s="266"/>
      <c r="CH119" s="266"/>
      <c r="CI119" s="266"/>
      <c r="CJ119" s="266"/>
      <c r="CK119" s="266"/>
      <c r="CL119" s="266"/>
      <c r="CM119" s="266"/>
      <c r="CN119" s="266"/>
      <c r="CO119" s="266"/>
      <c r="CP119" s="267" t="str">
        <f t="shared" si="71"/>
        <v/>
      </c>
      <c r="CQ119" s="266"/>
      <c r="CR119" s="266"/>
      <c r="CS119" s="266"/>
      <c r="CT119" s="266"/>
      <c r="CU119" s="266"/>
      <c r="CV119" s="266"/>
      <c r="CW119" s="266"/>
      <c r="CX119" s="266"/>
      <c r="CY119" s="266"/>
      <c r="CZ119" s="266"/>
      <c r="DA119" s="266"/>
      <c r="DB119" s="266"/>
      <c r="DC119" s="266"/>
      <c r="DD119" s="267" t="str">
        <f t="shared" si="72"/>
        <v/>
      </c>
      <c r="DE119" s="266"/>
      <c r="DF119" s="266"/>
      <c r="DG119" s="266"/>
      <c r="DH119" s="266"/>
      <c r="DI119" s="266"/>
      <c r="DJ119" s="266"/>
      <c r="DK119" s="266"/>
      <c r="DL119" s="266"/>
      <c r="DM119" s="266"/>
      <c r="DN119" s="267" t="str">
        <f t="shared" si="73"/>
        <v/>
      </c>
      <c r="DO119" s="266"/>
      <c r="DP119" s="266"/>
      <c r="DQ119" s="266"/>
      <c r="DR119" s="266"/>
      <c r="DS119" s="266"/>
      <c r="DT119" s="266"/>
      <c r="DU119" s="266"/>
      <c r="DV119" s="266"/>
      <c r="DW119" s="266"/>
      <c r="DX119" s="267" t="str">
        <f t="shared" si="74"/>
        <v>x</v>
      </c>
      <c r="DY119" s="266"/>
      <c r="DZ119" s="266"/>
      <c r="EA119" s="266" t="s">
        <v>454</v>
      </c>
      <c r="EB119" s="266"/>
      <c r="EC119" s="266"/>
      <c r="ED119" s="266"/>
      <c r="EE119" s="266"/>
      <c r="EF119" s="267" t="str">
        <f t="shared" si="75"/>
        <v/>
      </c>
      <c r="EG119" s="266"/>
      <c r="EH119" s="266"/>
      <c r="EI119" s="266"/>
      <c r="EJ119" s="266"/>
      <c r="EK119" s="266"/>
      <c r="EL119" s="266"/>
      <c r="EM119" s="33" t="s">
        <v>662</v>
      </c>
      <c r="EN119" s="33" t="s">
        <v>508</v>
      </c>
      <c r="EO119" s="33" t="s">
        <v>650</v>
      </c>
      <c r="EQ119" s="3">
        <f t="shared" si="45"/>
        <v>1</v>
      </c>
      <c r="ER119" s="3">
        <f t="shared" si="61"/>
        <v>2</v>
      </c>
    </row>
    <row r="120" spans="1:148" s="1" customFormat="1" ht="30">
      <c r="A120" s="266">
        <v>1</v>
      </c>
      <c r="B120" s="33" t="s">
        <v>584</v>
      </c>
      <c r="C120" s="33" t="s">
        <v>547</v>
      </c>
      <c r="D120" s="266"/>
      <c r="E120" s="267" t="str">
        <f t="shared" si="62"/>
        <v>x</v>
      </c>
      <c r="F120" s="266"/>
      <c r="G120" s="266"/>
      <c r="H120" s="266"/>
      <c r="I120" s="266"/>
      <c r="J120" s="266"/>
      <c r="K120" s="266"/>
      <c r="L120" s="266"/>
      <c r="M120" s="266" t="s">
        <v>454</v>
      </c>
      <c r="N120" s="266"/>
      <c r="O120" s="266"/>
      <c r="P120" s="266"/>
      <c r="Q120" s="266"/>
      <c r="R120" s="267" t="str">
        <f t="shared" si="63"/>
        <v/>
      </c>
      <c r="S120" s="266"/>
      <c r="T120" s="266"/>
      <c r="U120" s="266"/>
      <c r="V120" s="266"/>
      <c r="W120" s="266"/>
      <c r="X120" s="266"/>
      <c r="Y120" s="266"/>
      <c r="Z120" s="266"/>
      <c r="AA120" s="266"/>
      <c r="AB120" s="267" t="str">
        <f t="shared" si="64"/>
        <v>x</v>
      </c>
      <c r="AC120" s="266"/>
      <c r="AD120" s="266"/>
      <c r="AE120" s="266"/>
      <c r="AF120" s="266" t="s">
        <v>453</v>
      </c>
      <c r="AG120" s="266"/>
      <c r="AH120" s="266"/>
      <c r="AI120" s="266"/>
      <c r="AJ120" s="266"/>
      <c r="AK120" s="266"/>
      <c r="AL120" s="266"/>
      <c r="AM120" s="267" t="str">
        <f t="shared" si="65"/>
        <v/>
      </c>
      <c r="AN120" s="266"/>
      <c r="AO120" s="266"/>
      <c r="AP120" s="266"/>
      <c r="AQ120" s="266"/>
      <c r="AR120" s="266"/>
      <c r="AS120" s="266"/>
      <c r="AT120" s="266"/>
      <c r="AU120" s="267" t="str">
        <f t="shared" si="66"/>
        <v/>
      </c>
      <c r="AV120" s="266"/>
      <c r="AW120" s="266"/>
      <c r="AX120" s="266"/>
      <c r="AY120" s="266"/>
      <c r="AZ120" s="266"/>
      <c r="BA120" s="266"/>
      <c r="BB120" s="267" t="str">
        <f t="shared" si="67"/>
        <v/>
      </c>
      <c r="BC120" s="266"/>
      <c r="BD120" s="266"/>
      <c r="BE120" s="266"/>
      <c r="BF120" s="266"/>
      <c r="BG120" s="266"/>
      <c r="BH120" s="266"/>
      <c r="BI120" s="266"/>
      <c r="BJ120" s="266"/>
      <c r="BK120" s="266"/>
      <c r="BL120" s="266"/>
      <c r="BM120" s="266"/>
      <c r="BN120" s="267" t="str">
        <f t="shared" si="68"/>
        <v/>
      </c>
      <c r="BO120" s="266"/>
      <c r="BP120" s="266"/>
      <c r="BQ120" s="266"/>
      <c r="BR120" s="266"/>
      <c r="BS120" s="266"/>
      <c r="BT120" s="266"/>
      <c r="BU120" s="266"/>
      <c r="BV120" s="267" t="str">
        <f t="shared" si="69"/>
        <v/>
      </c>
      <c r="BW120" s="266"/>
      <c r="BX120" s="266"/>
      <c r="BY120" s="266"/>
      <c r="BZ120" s="266"/>
      <c r="CA120" s="266"/>
      <c r="CB120" s="266"/>
      <c r="CC120" s="266"/>
      <c r="CD120" s="266"/>
      <c r="CE120" s="266"/>
      <c r="CF120" s="267" t="str">
        <f t="shared" si="70"/>
        <v/>
      </c>
      <c r="CG120" s="266"/>
      <c r="CH120" s="266"/>
      <c r="CI120" s="266"/>
      <c r="CJ120" s="266"/>
      <c r="CK120" s="266"/>
      <c r="CL120" s="266"/>
      <c r="CM120" s="266"/>
      <c r="CN120" s="266"/>
      <c r="CO120" s="266"/>
      <c r="CP120" s="267" t="str">
        <f t="shared" si="71"/>
        <v/>
      </c>
      <c r="CQ120" s="266"/>
      <c r="CR120" s="266"/>
      <c r="CS120" s="266"/>
      <c r="CT120" s="266"/>
      <c r="CU120" s="266"/>
      <c r="CV120" s="266"/>
      <c r="CW120" s="266"/>
      <c r="CX120" s="266"/>
      <c r="CY120" s="266"/>
      <c r="CZ120" s="266"/>
      <c r="DA120" s="266"/>
      <c r="DB120" s="266"/>
      <c r="DC120" s="266"/>
      <c r="DD120" s="267" t="str">
        <f t="shared" si="72"/>
        <v/>
      </c>
      <c r="DE120" s="266"/>
      <c r="DF120" s="266"/>
      <c r="DG120" s="266"/>
      <c r="DH120" s="266"/>
      <c r="DI120" s="266"/>
      <c r="DJ120" s="266"/>
      <c r="DK120" s="266"/>
      <c r="DL120" s="266"/>
      <c r="DM120" s="266"/>
      <c r="DN120" s="267" t="str">
        <f t="shared" si="73"/>
        <v/>
      </c>
      <c r="DO120" s="266"/>
      <c r="DP120" s="266"/>
      <c r="DQ120" s="266"/>
      <c r="DR120" s="266"/>
      <c r="DS120" s="266"/>
      <c r="DT120" s="266"/>
      <c r="DU120" s="266"/>
      <c r="DV120" s="266"/>
      <c r="DW120" s="266"/>
      <c r="DX120" s="267" t="str">
        <f t="shared" si="74"/>
        <v>x</v>
      </c>
      <c r="DY120" s="266"/>
      <c r="DZ120" s="266"/>
      <c r="EA120" s="266" t="s">
        <v>454</v>
      </c>
      <c r="EB120" s="266"/>
      <c r="EC120" s="266"/>
      <c r="ED120" s="266"/>
      <c r="EE120" s="266"/>
      <c r="EF120" s="267" t="str">
        <f t="shared" si="75"/>
        <v/>
      </c>
      <c r="EG120" s="266"/>
      <c r="EH120" s="266"/>
      <c r="EI120" s="266"/>
      <c r="EJ120" s="266"/>
      <c r="EK120" s="266"/>
      <c r="EL120" s="266"/>
      <c r="EM120" s="33" t="s">
        <v>624</v>
      </c>
      <c r="EN120" s="33" t="s">
        <v>624</v>
      </c>
      <c r="EO120" s="33" t="s">
        <v>650</v>
      </c>
      <c r="EQ120" s="3">
        <f t="shared" si="45"/>
        <v>1</v>
      </c>
      <c r="ER120" s="3">
        <f t="shared" si="61"/>
        <v>2</v>
      </c>
    </row>
    <row r="121" spans="1:148" s="1" customFormat="1" ht="30">
      <c r="A121" s="266">
        <v>1</v>
      </c>
      <c r="B121" s="33" t="s">
        <v>554</v>
      </c>
      <c r="C121" s="33" t="s">
        <v>425</v>
      </c>
      <c r="D121" s="266" t="s">
        <v>453</v>
      </c>
      <c r="E121" s="267" t="str">
        <f t="shared" si="62"/>
        <v/>
      </c>
      <c r="F121" s="266"/>
      <c r="G121" s="266"/>
      <c r="H121" s="266"/>
      <c r="I121" s="266"/>
      <c r="J121" s="266"/>
      <c r="K121" s="266"/>
      <c r="L121" s="266"/>
      <c r="M121" s="266"/>
      <c r="N121" s="266"/>
      <c r="O121" s="266"/>
      <c r="P121" s="266"/>
      <c r="Q121" s="266"/>
      <c r="R121" s="267" t="str">
        <f t="shared" si="63"/>
        <v/>
      </c>
      <c r="S121" s="266"/>
      <c r="T121" s="266"/>
      <c r="U121" s="266"/>
      <c r="V121" s="266"/>
      <c r="W121" s="266"/>
      <c r="X121" s="266"/>
      <c r="Y121" s="266"/>
      <c r="Z121" s="266"/>
      <c r="AA121" s="266"/>
      <c r="AB121" s="267" t="str">
        <f t="shared" si="64"/>
        <v/>
      </c>
      <c r="AC121" s="266"/>
      <c r="AD121" s="266"/>
      <c r="AE121" s="266"/>
      <c r="AF121" s="266"/>
      <c r="AG121" s="266"/>
      <c r="AH121" s="266"/>
      <c r="AI121" s="266"/>
      <c r="AJ121" s="266"/>
      <c r="AK121" s="266"/>
      <c r="AL121" s="266"/>
      <c r="AM121" s="267" t="str">
        <f t="shared" si="65"/>
        <v/>
      </c>
      <c r="AN121" s="266"/>
      <c r="AO121" s="266"/>
      <c r="AP121" s="266"/>
      <c r="AQ121" s="266"/>
      <c r="AR121" s="266"/>
      <c r="AS121" s="266"/>
      <c r="AT121" s="266"/>
      <c r="AU121" s="267" t="str">
        <f t="shared" si="66"/>
        <v/>
      </c>
      <c r="AV121" s="266"/>
      <c r="AW121" s="266"/>
      <c r="AX121" s="266"/>
      <c r="AY121" s="266"/>
      <c r="AZ121" s="266"/>
      <c r="BA121" s="266"/>
      <c r="BB121" s="267" t="str">
        <f t="shared" si="67"/>
        <v/>
      </c>
      <c r="BC121" s="266"/>
      <c r="BD121" s="266"/>
      <c r="BE121" s="266"/>
      <c r="BF121" s="266"/>
      <c r="BG121" s="266"/>
      <c r="BH121" s="266"/>
      <c r="BI121" s="266"/>
      <c r="BJ121" s="266"/>
      <c r="BK121" s="266"/>
      <c r="BL121" s="266"/>
      <c r="BM121" s="266"/>
      <c r="BN121" s="267" t="str">
        <f t="shared" si="68"/>
        <v/>
      </c>
      <c r="BO121" s="266"/>
      <c r="BP121" s="266"/>
      <c r="BQ121" s="266"/>
      <c r="BR121" s="266"/>
      <c r="BS121" s="266"/>
      <c r="BT121" s="266"/>
      <c r="BU121" s="266"/>
      <c r="BV121" s="267" t="str">
        <f t="shared" si="69"/>
        <v/>
      </c>
      <c r="BW121" s="266"/>
      <c r="BX121" s="266"/>
      <c r="BY121" s="266"/>
      <c r="BZ121" s="266"/>
      <c r="CA121" s="266"/>
      <c r="CB121" s="266"/>
      <c r="CC121" s="266"/>
      <c r="CD121" s="266"/>
      <c r="CE121" s="266"/>
      <c r="CF121" s="267" t="str">
        <f t="shared" si="70"/>
        <v/>
      </c>
      <c r="CG121" s="266"/>
      <c r="CH121" s="266"/>
      <c r="CI121" s="266"/>
      <c r="CJ121" s="266"/>
      <c r="CK121" s="266"/>
      <c r="CL121" s="266"/>
      <c r="CM121" s="266"/>
      <c r="CN121" s="266"/>
      <c r="CO121" s="266"/>
      <c r="CP121" s="267" t="str">
        <f t="shared" si="71"/>
        <v/>
      </c>
      <c r="CQ121" s="266"/>
      <c r="CR121" s="266"/>
      <c r="CS121" s="266"/>
      <c r="CT121" s="266"/>
      <c r="CU121" s="266"/>
      <c r="CV121" s="266"/>
      <c r="CW121" s="266"/>
      <c r="CX121" s="266"/>
      <c r="CY121" s="266"/>
      <c r="CZ121" s="266"/>
      <c r="DA121" s="266"/>
      <c r="DB121" s="266"/>
      <c r="DC121" s="266"/>
      <c r="DD121" s="267" t="str">
        <f t="shared" si="72"/>
        <v/>
      </c>
      <c r="DE121" s="266"/>
      <c r="DF121" s="266"/>
      <c r="DG121" s="266"/>
      <c r="DH121" s="266"/>
      <c r="DI121" s="266"/>
      <c r="DJ121" s="266"/>
      <c r="DK121" s="266"/>
      <c r="DL121" s="266"/>
      <c r="DM121" s="266"/>
      <c r="DN121" s="267" t="str">
        <f t="shared" si="73"/>
        <v/>
      </c>
      <c r="DO121" s="266"/>
      <c r="DP121" s="266"/>
      <c r="DQ121" s="266"/>
      <c r="DR121" s="266"/>
      <c r="DS121" s="266"/>
      <c r="DT121" s="266"/>
      <c r="DU121" s="266"/>
      <c r="DV121" s="266"/>
      <c r="DW121" s="266"/>
      <c r="DX121" s="267" t="str">
        <f t="shared" si="74"/>
        <v/>
      </c>
      <c r="DY121" s="266"/>
      <c r="DZ121" s="266"/>
      <c r="EA121" s="266"/>
      <c r="EB121" s="266"/>
      <c r="EC121" s="266"/>
      <c r="ED121" s="266"/>
      <c r="EE121" s="266"/>
      <c r="EF121" s="267" t="str">
        <f t="shared" si="75"/>
        <v/>
      </c>
      <c r="EG121" s="266"/>
      <c r="EH121" s="266"/>
      <c r="EI121" s="266"/>
      <c r="EJ121" s="266"/>
      <c r="EK121" s="266"/>
      <c r="EL121" s="266"/>
      <c r="EM121" s="33" t="s">
        <v>519</v>
      </c>
      <c r="EN121" s="33" t="s">
        <v>301</v>
      </c>
      <c r="EO121" s="33" t="s">
        <v>650</v>
      </c>
      <c r="EQ121" s="3">
        <f t="shared" si="45"/>
        <v>1</v>
      </c>
      <c r="ER121" s="3">
        <f t="shared" si="61"/>
        <v>0</v>
      </c>
    </row>
    <row r="122" spans="1:148" s="1" customFormat="1" ht="30">
      <c r="A122" s="266">
        <v>1</v>
      </c>
      <c r="B122" s="33" t="s">
        <v>558</v>
      </c>
      <c r="C122" s="33" t="s">
        <v>425</v>
      </c>
      <c r="D122" s="266"/>
      <c r="E122" s="267" t="str">
        <f t="shared" si="62"/>
        <v/>
      </c>
      <c r="F122" s="266"/>
      <c r="G122" s="266"/>
      <c r="H122" s="266"/>
      <c r="I122" s="266"/>
      <c r="J122" s="266"/>
      <c r="K122" s="266"/>
      <c r="L122" s="266"/>
      <c r="M122" s="266"/>
      <c r="N122" s="266"/>
      <c r="O122" s="266"/>
      <c r="P122" s="266"/>
      <c r="Q122" s="266"/>
      <c r="R122" s="267" t="str">
        <f t="shared" si="63"/>
        <v/>
      </c>
      <c r="S122" s="266"/>
      <c r="T122" s="266"/>
      <c r="U122" s="266"/>
      <c r="V122" s="266"/>
      <c r="W122" s="266"/>
      <c r="X122" s="266"/>
      <c r="Y122" s="266"/>
      <c r="Z122" s="266"/>
      <c r="AA122" s="266"/>
      <c r="AB122" s="267" t="str">
        <f t="shared" si="64"/>
        <v/>
      </c>
      <c r="AC122" s="266"/>
      <c r="AD122" s="266"/>
      <c r="AE122" s="266"/>
      <c r="AF122" s="266"/>
      <c r="AG122" s="266"/>
      <c r="AH122" s="266"/>
      <c r="AI122" s="266"/>
      <c r="AJ122" s="266"/>
      <c r="AK122" s="266"/>
      <c r="AL122" s="266"/>
      <c r="AM122" s="267" t="str">
        <f t="shared" si="65"/>
        <v/>
      </c>
      <c r="AN122" s="266"/>
      <c r="AO122" s="266"/>
      <c r="AP122" s="266"/>
      <c r="AQ122" s="266"/>
      <c r="AR122" s="266"/>
      <c r="AS122" s="266"/>
      <c r="AT122" s="266"/>
      <c r="AU122" s="267" t="str">
        <f t="shared" si="66"/>
        <v/>
      </c>
      <c r="AV122" s="266"/>
      <c r="AW122" s="266"/>
      <c r="AX122" s="266"/>
      <c r="AY122" s="266"/>
      <c r="AZ122" s="266"/>
      <c r="BA122" s="266"/>
      <c r="BB122" s="267" t="str">
        <f t="shared" si="67"/>
        <v/>
      </c>
      <c r="BC122" s="266"/>
      <c r="BD122" s="266"/>
      <c r="BE122" s="266"/>
      <c r="BF122" s="266"/>
      <c r="BG122" s="266"/>
      <c r="BH122" s="266"/>
      <c r="BI122" s="266"/>
      <c r="BJ122" s="266"/>
      <c r="BK122" s="266"/>
      <c r="BL122" s="266"/>
      <c r="BM122" s="266"/>
      <c r="BN122" s="267" t="str">
        <f t="shared" si="68"/>
        <v/>
      </c>
      <c r="BO122" s="266"/>
      <c r="BP122" s="266"/>
      <c r="BQ122" s="266"/>
      <c r="BR122" s="266"/>
      <c r="BS122" s="266"/>
      <c r="BT122" s="266"/>
      <c r="BU122" s="266"/>
      <c r="BV122" s="267" t="str">
        <f t="shared" si="69"/>
        <v/>
      </c>
      <c r="BW122" s="266"/>
      <c r="BX122" s="266"/>
      <c r="BY122" s="266"/>
      <c r="BZ122" s="266"/>
      <c r="CA122" s="266"/>
      <c r="CB122" s="266"/>
      <c r="CC122" s="266"/>
      <c r="CD122" s="266"/>
      <c r="CE122" s="266"/>
      <c r="CF122" s="267" t="str">
        <f t="shared" si="70"/>
        <v/>
      </c>
      <c r="CG122" s="266"/>
      <c r="CH122" s="266"/>
      <c r="CI122" s="266"/>
      <c r="CJ122" s="266"/>
      <c r="CK122" s="266"/>
      <c r="CL122" s="266"/>
      <c r="CM122" s="266"/>
      <c r="CN122" s="266"/>
      <c r="CO122" s="266"/>
      <c r="CP122" s="267" t="str">
        <f t="shared" si="71"/>
        <v>x</v>
      </c>
      <c r="CQ122" s="266"/>
      <c r="CR122" s="266"/>
      <c r="CS122" s="266"/>
      <c r="CT122" s="266"/>
      <c r="CU122" s="266"/>
      <c r="CV122" s="266"/>
      <c r="CW122" s="266"/>
      <c r="CX122" s="266"/>
      <c r="CY122" s="266" t="s">
        <v>453</v>
      </c>
      <c r="CZ122" s="266"/>
      <c r="DA122" s="266"/>
      <c r="DB122" s="266"/>
      <c r="DC122" s="266"/>
      <c r="DD122" s="267" t="str">
        <f t="shared" si="72"/>
        <v/>
      </c>
      <c r="DE122" s="266"/>
      <c r="DF122" s="266"/>
      <c r="DG122" s="266"/>
      <c r="DH122" s="266"/>
      <c r="DI122" s="266"/>
      <c r="DJ122" s="266"/>
      <c r="DK122" s="266"/>
      <c r="DL122" s="266"/>
      <c r="DM122" s="266"/>
      <c r="DN122" s="267" t="str">
        <f t="shared" si="73"/>
        <v/>
      </c>
      <c r="DO122" s="266"/>
      <c r="DP122" s="266"/>
      <c r="DQ122" s="266"/>
      <c r="DR122" s="266"/>
      <c r="DS122" s="266"/>
      <c r="DT122" s="266"/>
      <c r="DU122" s="266"/>
      <c r="DV122" s="266"/>
      <c r="DW122" s="266"/>
      <c r="DX122" s="267" t="str">
        <f t="shared" si="74"/>
        <v/>
      </c>
      <c r="DY122" s="266"/>
      <c r="DZ122" s="266"/>
      <c r="EA122" s="266"/>
      <c r="EB122" s="266"/>
      <c r="EC122" s="266"/>
      <c r="ED122" s="266"/>
      <c r="EE122" s="266"/>
      <c r="EF122" s="267" t="str">
        <f t="shared" si="75"/>
        <v/>
      </c>
      <c r="EG122" s="266"/>
      <c r="EH122" s="266"/>
      <c r="EI122" s="266"/>
      <c r="EJ122" s="266"/>
      <c r="EK122" s="266"/>
      <c r="EL122" s="266"/>
      <c r="EM122" s="33" t="s">
        <v>519</v>
      </c>
      <c r="EN122" s="33" t="s">
        <v>301</v>
      </c>
      <c r="EO122" s="33" t="s">
        <v>650</v>
      </c>
      <c r="EQ122" s="3">
        <f t="shared" si="45"/>
        <v>1</v>
      </c>
      <c r="ER122" s="3">
        <f t="shared" si="61"/>
        <v>0</v>
      </c>
    </row>
    <row r="123" spans="1:148" s="1" customFormat="1" ht="30">
      <c r="A123" s="266">
        <v>1</v>
      </c>
      <c r="B123" s="33" t="s">
        <v>550</v>
      </c>
      <c r="C123" s="33" t="s">
        <v>425</v>
      </c>
      <c r="D123" s="266"/>
      <c r="E123" s="267" t="str">
        <f t="shared" si="62"/>
        <v/>
      </c>
      <c r="F123" s="266"/>
      <c r="G123" s="266"/>
      <c r="H123" s="266"/>
      <c r="I123" s="266"/>
      <c r="J123" s="266"/>
      <c r="K123" s="266"/>
      <c r="L123" s="266"/>
      <c r="M123" s="266"/>
      <c r="N123" s="266"/>
      <c r="O123" s="266"/>
      <c r="P123" s="266"/>
      <c r="Q123" s="266"/>
      <c r="R123" s="267" t="str">
        <f t="shared" si="63"/>
        <v/>
      </c>
      <c r="S123" s="266"/>
      <c r="T123" s="266"/>
      <c r="U123" s="266"/>
      <c r="V123" s="266"/>
      <c r="W123" s="266"/>
      <c r="X123" s="266"/>
      <c r="Y123" s="266"/>
      <c r="Z123" s="266"/>
      <c r="AA123" s="266"/>
      <c r="AB123" s="267" t="str">
        <f t="shared" si="64"/>
        <v/>
      </c>
      <c r="AC123" s="266"/>
      <c r="AD123" s="266"/>
      <c r="AE123" s="266"/>
      <c r="AF123" s="266"/>
      <c r="AG123" s="266"/>
      <c r="AH123" s="266"/>
      <c r="AI123" s="266"/>
      <c r="AJ123" s="266"/>
      <c r="AK123" s="266"/>
      <c r="AL123" s="266"/>
      <c r="AM123" s="267" t="str">
        <f t="shared" si="65"/>
        <v/>
      </c>
      <c r="AN123" s="266"/>
      <c r="AO123" s="266"/>
      <c r="AP123" s="266"/>
      <c r="AQ123" s="266"/>
      <c r="AR123" s="266"/>
      <c r="AS123" s="266"/>
      <c r="AT123" s="266"/>
      <c r="AU123" s="267" t="str">
        <f t="shared" si="66"/>
        <v/>
      </c>
      <c r="AV123" s="266"/>
      <c r="AW123" s="266"/>
      <c r="AX123" s="266"/>
      <c r="AY123" s="266"/>
      <c r="AZ123" s="266"/>
      <c r="BA123" s="266"/>
      <c r="BB123" s="267" t="str">
        <f t="shared" si="67"/>
        <v/>
      </c>
      <c r="BC123" s="266"/>
      <c r="BD123" s="266"/>
      <c r="BE123" s="266"/>
      <c r="BF123" s="266"/>
      <c r="BG123" s="266"/>
      <c r="BH123" s="266"/>
      <c r="BI123" s="266"/>
      <c r="BJ123" s="266"/>
      <c r="BK123" s="266"/>
      <c r="BL123" s="266"/>
      <c r="BM123" s="266"/>
      <c r="BN123" s="267" t="str">
        <f t="shared" si="68"/>
        <v/>
      </c>
      <c r="BO123" s="266"/>
      <c r="BP123" s="266"/>
      <c r="BQ123" s="266"/>
      <c r="BR123" s="266"/>
      <c r="BS123" s="266"/>
      <c r="BT123" s="266"/>
      <c r="BU123" s="266"/>
      <c r="BV123" s="267" t="str">
        <f t="shared" si="69"/>
        <v/>
      </c>
      <c r="BW123" s="266"/>
      <c r="BX123" s="266"/>
      <c r="BY123" s="266"/>
      <c r="BZ123" s="266"/>
      <c r="CA123" s="266"/>
      <c r="CB123" s="266"/>
      <c r="CC123" s="266"/>
      <c r="CD123" s="266"/>
      <c r="CE123" s="266"/>
      <c r="CF123" s="267" t="str">
        <f t="shared" si="70"/>
        <v/>
      </c>
      <c r="CG123" s="266"/>
      <c r="CH123" s="266"/>
      <c r="CI123" s="266"/>
      <c r="CJ123" s="266"/>
      <c r="CK123" s="266"/>
      <c r="CL123" s="266"/>
      <c r="CM123" s="266"/>
      <c r="CN123" s="266"/>
      <c r="CO123" s="266"/>
      <c r="CP123" s="267" t="str">
        <f t="shared" si="71"/>
        <v>x</v>
      </c>
      <c r="CQ123" s="266"/>
      <c r="CR123" s="266"/>
      <c r="CS123" s="266" t="s">
        <v>454</v>
      </c>
      <c r="CT123" s="266"/>
      <c r="CU123" s="266"/>
      <c r="CV123" s="266"/>
      <c r="CW123" s="266"/>
      <c r="CX123" s="266"/>
      <c r="CY123" s="266" t="s">
        <v>453</v>
      </c>
      <c r="CZ123" s="266" t="s">
        <v>454</v>
      </c>
      <c r="DA123" s="266"/>
      <c r="DB123" s="266"/>
      <c r="DC123" s="266"/>
      <c r="DD123" s="267" t="str">
        <f t="shared" si="72"/>
        <v/>
      </c>
      <c r="DE123" s="266"/>
      <c r="DF123" s="266"/>
      <c r="DG123" s="266"/>
      <c r="DH123" s="266"/>
      <c r="DI123" s="266"/>
      <c r="DJ123" s="266"/>
      <c r="DK123" s="266"/>
      <c r="DL123" s="266"/>
      <c r="DM123" s="266"/>
      <c r="DN123" s="267" t="str">
        <f t="shared" si="73"/>
        <v/>
      </c>
      <c r="DO123" s="266"/>
      <c r="DP123" s="266"/>
      <c r="DQ123" s="266"/>
      <c r="DR123" s="266"/>
      <c r="DS123" s="266"/>
      <c r="DT123" s="266"/>
      <c r="DU123" s="266"/>
      <c r="DV123" s="266"/>
      <c r="DW123" s="266"/>
      <c r="DX123" s="267" t="str">
        <f t="shared" si="74"/>
        <v/>
      </c>
      <c r="DY123" s="266"/>
      <c r="DZ123" s="266"/>
      <c r="EA123" s="266"/>
      <c r="EB123" s="266"/>
      <c r="EC123" s="266"/>
      <c r="ED123" s="266"/>
      <c r="EE123" s="266"/>
      <c r="EF123" s="267" t="str">
        <f t="shared" si="75"/>
        <v>x</v>
      </c>
      <c r="EG123" s="266"/>
      <c r="EH123" s="266"/>
      <c r="EI123" s="266"/>
      <c r="EJ123" s="266"/>
      <c r="EK123" s="266" t="s">
        <v>454</v>
      </c>
      <c r="EL123" s="266"/>
      <c r="EM123" s="33" t="s">
        <v>519</v>
      </c>
      <c r="EN123" s="33" t="s">
        <v>301</v>
      </c>
      <c r="EO123" s="33" t="s">
        <v>650</v>
      </c>
      <c r="EQ123" s="3">
        <f t="shared" si="45"/>
        <v>1</v>
      </c>
      <c r="ER123" s="3">
        <f t="shared" si="61"/>
        <v>3</v>
      </c>
    </row>
    <row r="124" spans="1:148" s="1" customFormat="1" ht="30">
      <c r="A124" s="266">
        <v>1</v>
      </c>
      <c r="B124" s="33" t="s">
        <v>551</v>
      </c>
      <c r="C124" s="33" t="s">
        <v>425</v>
      </c>
      <c r="D124" s="266"/>
      <c r="E124" s="267" t="str">
        <f t="shared" si="62"/>
        <v/>
      </c>
      <c r="F124" s="266"/>
      <c r="G124" s="266"/>
      <c r="H124" s="266"/>
      <c r="I124" s="266"/>
      <c r="J124" s="266"/>
      <c r="K124" s="266"/>
      <c r="L124" s="266"/>
      <c r="M124" s="266"/>
      <c r="N124" s="266"/>
      <c r="O124" s="266"/>
      <c r="P124" s="266"/>
      <c r="Q124" s="266"/>
      <c r="R124" s="267" t="str">
        <f t="shared" si="63"/>
        <v/>
      </c>
      <c r="S124" s="266"/>
      <c r="T124" s="266"/>
      <c r="U124" s="266"/>
      <c r="V124" s="266"/>
      <c r="W124" s="266"/>
      <c r="X124" s="266"/>
      <c r="Y124" s="266"/>
      <c r="Z124" s="266"/>
      <c r="AA124" s="266"/>
      <c r="AB124" s="267" t="str">
        <f t="shared" si="64"/>
        <v/>
      </c>
      <c r="AC124" s="266"/>
      <c r="AD124" s="266"/>
      <c r="AE124" s="266"/>
      <c r="AF124" s="266"/>
      <c r="AG124" s="266"/>
      <c r="AH124" s="266"/>
      <c r="AI124" s="266"/>
      <c r="AJ124" s="266"/>
      <c r="AK124" s="266"/>
      <c r="AL124" s="266"/>
      <c r="AM124" s="267" t="str">
        <f t="shared" si="65"/>
        <v/>
      </c>
      <c r="AN124" s="266"/>
      <c r="AO124" s="266"/>
      <c r="AP124" s="266"/>
      <c r="AQ124" s="266"/>
      <c r="AR124" s="266"/>
      <c r="AS124" s="266"/>
      <c r="AT124" s="266"/>
      <c r="AU124" s="267" t="str">
        <f t="shared" si="66"/>
        <v/>
      </c>
      <c r="AV124" s="266"/>
      <c r="AW124" s="266"/>
      <c r="AX124" s="266"/>
      <c r="AY124" s="266"/>
      <c r="AZ124" s="266"/>
      <c r="BA124" s="266"/>
      <c r="BB124" s="267" t="str">
        <f t="shared" si="67"/>
        <v/>
      </c>
      <c r="BC124" s="266"/>
      <c r="BD124" s="266"/>
      <c r="BE124" s="266"/>
      <c r="BF124" s="266"/>
      <c r="BG124" s="266"/>
      <c r="BH124" s="266"/>
      <c r="BI124" s="266"/>
      <c r="BJ124" s="266"/>
      <c r="BK124" s="266"/>
      <c r="BL124" s="266"/>
      <c r="BM124" s="266"/>
      <c r="BN124" s="267" t="str">
        <f t="shared" si="68"/>
        <v/>
      </c>
      <c r="BO124" s="266"/>
      <c r="BP124" s="266"/>
      <c r="BQ124" s="266"/>
      <c r="BR124" s="266"/>
      <c r="BS124" s="266"/>
      <c r="BT124" s="266"/>
      <c r="BU124" s="266"/>
      <c r="BV124" s="267" t="str">
        <f t="shared" si="69"/>
        <v/>
      </c>
      <c r="BW124" s="266"/>
      <c r="BX124" s="266"/>
      <c r="BY124" s="266"/>
      <c r="BZ124" s="266"/>
      <c r="CA124" s="266"/>
      <c r="CB124" s="266"/>
      <c r="CC124" s="266"/>
      <c r="CD124" s="266"/>
      <c r="CE124" s="266"/>
      <c r="CF124" s="267" t="str">
        <f t="shared" si="70"/>
        <v>x</v>
      </c>
      <c r="CG124" s="266" t="s">
        <v>454</v>
      </c>
      <c r="CH124" s="266" t="s">
        <v>454</v>
      </c>
      <c r="CI124" s="266"/>
      <c r="CJ124" s="266" t="s">
        <v>453</v>
      </c>
      <c r="CK124" s="266"/>
      <c r="CL124" s="266"/>
      <c r="CM124" s="266"/>
      <c r="CN124" s="266"/>
      <c r="CO124" s="266"/>
      <c r="CP124" s="267" t="str">
        <f t="shared" si="71"/>
        <v/>
      </c>
      <c r="CQ124" s="266"/>
      <c r="CR124" s="266"/>
      <c r="CS124" s="266"/>
      <c r="CT124" s="266"/>
      <c r="CU124" s="266"/>
      <c r="CV124" s="266"/>
      <c r="CW124" s="266"/>
      <c r="CX124" s="266"/>
      <c r="CY124" s="266"/>
      <c r="CZ124" s="266"/>
      <c r="DA124" s="266"/>
      <c r="DB124" s="266"/>
      <c r="DC124" s="266"/>
      <c r="DD124" s="267" t="str">
        <f t="shared" si="72"/>
        <v/>
      </c>
      <c r="DE124" s="266"/>
      <c r="DF124" s="266"/>
      <c r="DG124" s="266"/>
      <c r="DH124" s="266"/>
      <c r="DI124" s="266"/>
      <c r="DJ124" s="266"/>
      <c r="DK124" s="266"/>
      <c r="DL124" s="266"/>
      <c r="DM124" s="266"/>
      <c r="DN124" s="267" t="str">
        <f t="shared" si="73"/>
        <v/>
      </c>
      <c r="DO124" s="266"/>
      <c r="DP124" s="266"/>
      <c r="DQ124" s="266"/>
      <c r="DR124" s="266"/>
      <c r="DS124" s="266"/>
      <c r="DT124" s="266"/>
      <c r="DU124" s="266"/>
      <c r="DV124" s="266"/>
      <c r="DW124" s="266"/>
      <c r="DX124" s="267" t="str">
        <f t="shared" si="74"/>
        <v/>
      </c>
      <c r="DY124" s="266"/>
      <c r="DZ124" s="266"/>
      <c r="EA124" s="266"/>
      <c r="EB124" s="266"/>
      <c r="EC124" s="266"/>
      <c r="ED124" s="266"/>
      <c r="EE124" s="266"/>
      <c r="EF124" s="267" t="str">
        <f t="shared" si="75"/>
        <v/>
      </c>
      <c r="EG124" s="266"/>
      <c r="EH124" s="266"/>
      <c r="EI124" s="266"/>
      <c r="EJ124" s="266"/>
      <c r="EK124" s="266"/>
      <c r="EL124" s="266"/>
      <c r="EM124" s="33" t="s">
        <v>519</v>
      </c>
      <c r="EN124" s="33" t="s">
        <v>301</v>
      </c>
      <c r="EO124" s="33" t="s">
        <v>594</v>
      </c>
      <c r="EQ124" s="3">
        <f t="shared" si="45"/>
        <v>1</v>
      </c>
      <c r="ER124" s="3">
        <f t="shared" si="61"/>
        <v>2</v>
      </c>
    </row>
    <row r="125" spans="1:148" s="1" customFormat="1" ht="30">
      <c r="A125" s="266">
        <v>1</v>
      </c>
      <c r="B125" s="33" t="s">
        <v>549</v>
      </c>
      <c r="C125" s="33" t="s">
        <v>425</v>
      </c>
      <c r="D125" s="266"/>
      <c r="E125" s="267" t="str">
        <f t="shared" si="62"/>
        <v>x</v>
      </c>
      <c r="F125" s="266"/>
      <c r="G125" s="266" t="s">
        <v>453</v>
      </c>
      <c r="H125" s="266" t="s">
        <v>454</v>
      </c>
      <c r="I125" s="266"/>
      <c r="J125" s="266"/>
      <c r="K125" s="266" t="s">
        <v>454</v>
      </c>
      <c r="L125" s="266" t="s">
        <v>454</v>
      </c>
      <c r="M125" s="266" t="s">
        <v>454</v>
      </c>
      <c r="N125" s="266"/>
      <c r="O125" s="266"/>
      <c r="P125" s="266"/>
      <c r="Q125" s="266" t="s">
        <v>454</v>
      </c>
      <c r="R125" s="267" t="str">
        <f t="shared" si="63"/>
        <v/>
      </c>
      <c r="S125" s="266"/>
      <c r="T125" s="266"/>
      <c r="U125" s="266"/>
      <c r="V125" s="266"/>
      <c r="W125" s="266"/>
      <c r="X125" s="266"/>
      <c r="Y125" s="266"/>
      <c r="Z125" s="266"/>
      <c r="AA125" s="266"/>
      <c r="AB125" s="267" t="str">
        <f t="shared" si="64"/>
        <v/>
      </c>
      <c r="AC125" s="266"/>
      <c r="AD125" s="266"/>
      <c r="AE125" s="266"/>
      <c r="AF125" s="266"/>
      <c r="AG125" s="266"/>
      <c r="AH125" s="266"/>
      <c r="AI125" s="266"/>
      <c r="AJ125" s="266"/>
      <c r="AK125" s="266"/>
      <c r="AL125" s="266"/>
      <c r="AM125" s="267" t="str">
        <f t="shared" si="65"/>
        <v/>
      </c>
      <c r="AN125" s="266"/>
      <c r="AO125" s="266"/>
      <c r="AP125" s="266"/>
      <c r="AQ125" s="266"/>
      <c r="AR125" s="266"/>
      <c r="AS125" s="266"/>
      <c r="AT125" s="266"/>
      <c r="AU125" s="267" t="str">
        <f t="shared" si="66"/>
        <v/>
      </c>
      <c r="AV125" s="266"/>
      <c r="AW125" s="266"/>
      <c r="AX125" s="266"/>
      <c r="AY125" s="266"/>
      <c r="AZ125" s="266"/>
      <c r="BA125" s="266"/>
      <c r="BB125" s="267" t="str">
        <f t="shared" si="67"/>
        <v/>
      </c>
      <c r="BC125" s="266"/>
      <c r="BD125" s="266"/>
      <c r="BE125" s="266"/>
      <c r="BF125" s="266"/>
      <c r="BG125" s="266"/>
      <c r="BH125" s="266"/>
      <c r="BI125" s="266"/>
      <c r="BJ125" s="266"/>
      <c r="BK125" s="266"/>
      <c r="BL125" s="266"/>
      <c r="BM125" s="266"/>
      <c r="BN125" s="267" t="str">
        <f t="shared" si="68"/>
        <v/>
      </c>
      <c r="BO125" s="266"/>
      <c r="BP125" s="266"/>
      <c r="BQ125" s="266"/>
      <c r="BR125" s="266"/>
      <c r="BS125" s="266"/>
      <c r="BT125" s="266"/>
      <c r="BU125" s="266"/>
      <c r="BV125" s="267" t="str">
        <f t="shared" si="69"/>
        <v/>
      </c>
      <c r="BW125" s="266"/>
      <c r="BX125" s="266"/>
      <c r="BY125" s="266"/>
      <c r="BZ125" s="266"/>
      <c r="CA125" s="266"/>
      <c r="CB125" s="266"/>
      <c r="CC125" s="266"/>
      <c r="CD125" s="266"/>
      <c r="CE125" s="266"/>
      <c r="CF125" s="267" t="str">
        <f t="shared" si="70"/>
        <v>x</v>
      </c>
      <c r="CG125" s="266"/>
      <c r="CH125" s="266"/>
      <c r="CI125" s="266"/>
      <c r="CJ125" s="266"/>
      <c r="CK125" s="266"/>
      <c r="CL125" s="266"/>
      <c r="CM125" s="266"/>
      <c r="CN125" s="266"/>
      <c r="CO125" s="266" t="s">
        <v>454</v>
      </c>
      <c r="CP125" s="267" t="str">
        <f t="shared" si="71"/>
        <v>x</v>
      </c>
      <c r="CQ125" s="266"/>
      <c r="CR125" s="266" t="s">
        <v>454</v>
      </c>
      <c r="CS125" s="266"/>
      <c r="CT125" s="266"/>
      <c r="CU125" s="266"/>
      <c r="CV125" s="266"/>
      <c r="CW125" s="266"/>
      <c r="CX125" s="266"/>
      <c r="CY125" s="266"/>
      <c r="CZ125" s="266" t="s">
        <v>454</v>
      </c>
      <c r="DA125" s="266"/>
      <c r="DB125" s="266"/>
      <c r="DC125" s="266"/>
      <c r="DD125" s="267" t="str">
        <f t="shared" si="72"/>
        <v/>
      </c>
      <c r="DE125" s="266"/>
      <c r="DF125" s="266"/>
      <c r="DG125" s="266"/>
      <c r="DH125" s="266"/>
      <c r="DI125" s="266"/>
      <c r="DJ125" s="266"/>
      <c r="DK125" s="266"/>
      <c r="DL125" s="266"/>
      <c r="DM125" s="266"/>
      <c r="DN125" s="267" t="str">
        <f t="shared" si="73"/>
        <v/>
      </c>
      <c r="DO125" s="266"/>
      <c r="DP125" s="266"/>
      <c r="DQ125" s="266"/>
      <c r="DR125" s="266"/>
      <c r="DS125" s="266"/>
      <c r="DT125" s="266"/>
      <c r="DU125" s="266"/>
      <c r="DV125" s="266"/>
      <c r="DW125" s="266"/>
      <c r="DX125" s="267" t="str">
        <f t="shared" si="74"/>
        <v/>
      </c>
      <c r="DY125" s="266"/>
      <c r="DZ125" s="266"/>
      <c r="EA125" s="266"/>
      <c r="EB125" s="266"/>
      <c r="EC125" s="266"/>
      <c r="ED125" s="266"/>
      <c r="EE125" s="266"/>
      <c r="EF125" s="267" t="str">
        <f t="shared" si="75"/>
        <v/>
      </c>
      <c r="EG125" s="266"/>
      <c r="EH125" s="266"/>
      <c r="EI125" s="266"/>
      <c r="EJ125" s="266"/>
      <c r="EK125" s="266"/>
      <c r="EL125" s="266"/>
      <c r="EM125" s="33" t="s">
        <v>519</v>
      </c>
      <c r="EN125" s="33" t="s">
        <v>301</v>
      </c>
      <c r="EO125" s="33" t="s">
        <v>650</v>
      </c>
      <c r="EQ125" s="3">
        <f t="shared" si="45"/>
        <v>1</v>
      </c>
      <c r="ER125" s="3">
        <f t="shared" si="61"/>
        <v>8</v>
      </c>
    </row>
    <row r="126" spans="1:148" s="1" customFormat="1" ht="45">
      <c r="A126" s="266">
        <v>1</v>
      </c>
      <c r="B126" s="33" t="s">
        <v>2977</v>
      </c>
      <c r="C126" s="33" t="s">
        <v>425</v>
      </c>
      <c r="D126" s="266"/>
      <c r="E126" s="267" t="str">
        <f t="shared" si="62"/>
        <v/>
      </c>
      <c r="F126" s="266"/>
      <c r="G126" s="266"/>
      <c r="H126" s="266"/>
      <c r="I126" s="266"/>
      <c r="J126" s="266"/>
      <c r="K126" s="266"/>
      <c r="L126" s="266"/>
      <c r="M126" s="266"/>
      <c r="N126" s="266"/>
      <c r="O126" s="266"/>
      <c r="P126" s="266"/>
      <c r="Q126" s="266"/>
      <c r="R126" s="267" t="str">
        <f t="shared" si="63"/>
        <v/>
      </c>
      <c r="S126" s="266"/>
      <c r="T126" s="266"/>
      <c r="U126" s="266"/>
      <c r="V126" s="266"/>
      <c r="W126" s="266"/>
      <c r="X126" s="266"/>
      <c r="Y126" s="266"/>
      <c r="Z126" s="266"/>
      <c r="AA126" s="266"/>
      <c r="AB126" s="267" t="str">
        <f t="shared" si="64"/>
        <v/>
      </c>
      <c r="AC126" s="266"/>
      <c r="AD126" s="266"/>
      <c r="AE126" s="266"/>
      <c r="AF126" s="266"/>
      <c r="AG126" s="266"/>
      <c r="AH126" s="266"/>
      <c r="AI126" s="266"/>
      <c r="AJ126" s="266"/>
      <c r="AK126" s="266"/>
      <c r="AL126" s="266"/>
      <c r="AM126" s="267" t="str">
        <f t="shared" si="65"/>
        <v/>
      </c>
      <c r="AN126" s="266"/>
      <c r="AO126" s="266"/>
      <c r="AP126" s="266"/>
      <c r="AQ126" s="266"/>
      <c r="AR126" s="266"/>
      <c r="AS126" s="266"/>
      <c r="AT126" s="266"/>
      <c r="AU126" s="267" t="str">
        <f t="shared" si="66"/>
        <v/>
      </c>
      <c r="AV126" s="266"/>
      <c r="AW126" s="266"/>
      <c r="AX126" s="266"/>
      <c r="AY126" s="266"/>
      <c r="AZ126" s="266"/>
      <c r="BA126" s="266"/>
      <c r="BB126" s="267" t="str">
        <f t="shared" si="67"/>
        <v/>
      </c>
      <c r="BC126" s="266"/>
      <c r="BD126" s="266"/>
      <c r="BE126" s="266"/>
      <c r="BF126" s="266"/>
      <c r="BG126" s="266"/>
      <c r="BH126" s="266"/>
      <c r="BI126" s="266"/>
      <c r="BJ126" s="266"/>
      <c r="BK126" s="266"/>
      <c r="BL126" s="266"/>
      <c r="BM126" s="266"/>
      <c r="BN126" s="267" t="str">
        <f t="shared" si="68"/>
        <v>x</v>
      </c>
      <c r="BO126" s="266" t="s">
        <v>453</v>
      </c>
      <c r="BP126" s="266"/>
      <c r="BQ126" s="266"/>
      <c r="BR126" s="266"/>
      <c r="BS126" s="266"/>
      <c r="BT126" s="266"/>
      <c r="BU126" s="266"/>
      <c r="BV126" s="267" t="str">
        <f t="shared" si="69"/>
        <v/>
      </c>
      <c r="BW126" s="266"/>
      <c r="BX126" s="266"/>
      <c r="BY126" s="266"/>
      <c r="BZ126" s="266"/>
      <c r="CA126" s="266"/>
      <c r="CB126" s="266"/>
      <c r="CC126" s="266"/>
      <c r="CD126" s="266"/>
      <c r="CE126" s="266"/>
      <c r="CF126" s="267" t="str">
        <f t="shared" si="70"/>
        <v/>
      </c>
      <c r="CG126" s="266"/>
      <c r="CH126" s="266"/>
      <c r="CI126" s="266"/>
      <c r="CJ126" s="266"/>
      <c r="CK126" s="266"/>
      <c r="CL126" s="266"/>
      <c r="CM126" s="266"/>
      <c r="CN126" s="266"/>
      <c r="CO126" s="266"/>
      <c r="CP126" s="267" t="str">
        <f t="shared" si="71"/>
        <v/>
      </c>
      <c r="CQ126" s="266"/>
      <c r="CR126" s="266"/>
      <c r="CS126" s="266"/>
      <c r="CT126" s="266"/>
      <c r="CU126" s="266"/>
      <c r="CV126" s="266"/>
      <c r="CW126" s="266"/>
      <c r="CX126" s="266"/>
      <c r="CY126" s="266"/>
      <c r="CZ126" s="266"/>
      <c r="DA126" s="266"/>
      <c r="DB126" s="266"/>
      <c r="DC126" s="266"/>
      <c r="DD126" s="267" t="str">
        <f t="shared" si="72"/>
        <v/>
      </c>
      <c r="DE126" s="266"/>
      <c r="DF126" s="266"/>
      <c r="DG126" s="266"/>
      <c r="DH126" s="266"/>
      <c r="DI126" s="266"/>
      <c r="DJ126" s="266"/>
      <c r="DK126" s="266"/>
      <c r="DL126" s="266"/>
      <c r="DM126" s="266"/>
      <c r="DN126" s="267" t="str">
        <f t="shared" si="73"/>
        <v/>
      </c>
      <c r="DO126" s="266"/>
      <c r="DP126" s="266"/>
      <c r="DQ126" s="266"/>
      <c r="DR126" s="266"/>
      <c r="DS126" s="266"/>
      <c r="DT126" s="266"/>
      <c r="DU126" s="266"/>
      <c r="DV126" s="266"/>
      <c r="DW126" s="266"/>
      <c r="DX126" s="267" t="str">
        <f t="shared" si="74"/>
        <v/>
      </c>
      <c r="DY126" s="266"/>
      <c r="DZ126" s="266"/>
      <c r="EA126" s="266"/>
      <c r="EB126" s="266"/>
      <c r="EC126" s="266"/>
      <c r="ED126" s="266"/>
      <c r="EE126" s="266"/>
      <c r="EF126" s="267" t="str">
        <f t="shared" si="75"/>
        <v/>
      </c>
      <c r="EG126" s="266"/>
      <c r="EH126" s="266"/>
      <c r="EI126" s="266"/>
      <c r="EJ126" s="266"/>
      <c r="EK126" s="266"/>
      <c r="EL126" s="266"/>
      <c r="EM126" s="33" t="s">
        <v>519</v>
      </c>
      <c r="EN126" s="33" t="s">
        <v>301</v>
      </c>
      <c r="EO126" s="33" t="s">
        <v>650</v>
      </c>
      <c r="EQ126" s="3">
        <f t="shared" si="45"/>
        <v>1</v>
      </c>
      <c r="ER126" s="3">
        <f t="shared" si="61"/>
        <v>0</v>
      </c>
    </row>
    <row r="127" spans="1:148" s="1" customFormat="1" ht="60">
      <c r="A127" s="266">
        <v>1</v>
      </c>
      <c r="B127" s="33" t="s">
        <v>2980</v>
      </c>
      <c r="C127" s="33" t="s">
        <v>425</v>
      </c>
      <c r="D127" s="266"/>
      <c r="E127" s="267" t="str">
        <f t="shared" si="62"/>
        <v/>
      </c>
      <c r="F127" s="266"/>
      <c r="G127" s="266"/>
      <c r="H127" s="266"/>
      <c r="I127" s="266"/>
      <c r="J127" s="266"/>
      <c r="K127" s="266"/>
      <c r="L127" s="266"/>
      <c r="M127" s="266"/>
      <c r="N127" s="266"/>
      <c r="O127" s="266"/>
      <c r="P127" s="266"/>
      <c r="Q127" s="266"/>
      <c r="R127" s="267" t="str">
        <f t="shared" si="63"/>
        <v/>
      </c>
      <c r="S127" s="266"/>
      <c r="T127" s="266"/>
      <c r="U127" s="266"/>
      <c r="V127" s="266"/>
      <c r="W127" s="266"/>
      <c r="X127" s="266"/>
      <c r="Y127" s="266"/>
      <c r="Z127" s="266"/>
      <c r="AA127" s="266"/>
      <c r="AB127" s="267" t="str">
        <f t="shared" si="64"/>
        <v>x</v>
      </c>
      <c r="AC127" s="266"/>
      <c r="AD127" s="266"/>
      <c r="AE127" s="266" t="s">
        <v>454</v>
      </c>
      <c r="AF127" s="266" t="s">
        <v>454</v>
      </c>
      <c r="AG127" s="266"/>
      <c r="AH127" s="266"/>
      <c r="AI127" s="266"/>
      <c r="AJ127" s="266"/>
      <c r="AK127" s="266"/>
      <c r="AL127" s="266" t="s">
        <v>453</v>
      </c>
      <c r="AM127" s="267" t="str">
        <f t="shared" si="65"/>
        <v/>
      </c>
      <c r="AN127" s="266"/>
      <c r="AO127" s="266"/>
      <c r="AP127" s="266"/>
      <c r="AQ127" s="266"/>
      <c r="AR127" s="266"/>
      <c r="AS127" s="266"/>
      <c r="AT127" s="266"/>
      <c r="AU127" s="267" t="str">
        <f t="shared" si="66"/>
        <v/>
      </c>
      <c r="AV127" s="266"/>
      <c r="AW127" s="266"/>
      <c r="AX127" s="266"/>
      <c r="AY127" s="266"/>
      <c r="AZ127" s="266"/>
      <c r="BA127" s="266"/>
      <c r="BB127" s="267" t="str">
        <f t="shared" si="67"/>
        <v/>
      </c>
      <c r="BC127" s="266"/>
      <c r="BD127" s="266"/>
      <c r="BE127" s="266"/>
      <c r="BF127" s="266"/>
      <c r="BG127" s="266"/>
      <c r="BH127" s="266"/>
      <c r="BI127" s="266"/>
      <c r="BJ127" s="266"/>
      <c r="BK127" s="266"/>
      <c r="BL127" s="266"/>
      <c r="BM127" s="266"/>
      <c r="BN127" s="267" t="str">
        <f t="shared" si="68"/>
        <v/>
      </c>
      <c r="BO127" s="266"/>
      <c r="BP127" s="266"/>
      <c r="BQ127" s="266"/>
      <c r="BR127" s="266"/>
      <c r="BS127" s="266"/>
      <c r="BT127" s="266"/>
      <c r="BU127" s="266"/>
      <c r="BV127" s="267" t="str">
        <f t="shared" si="69"/>
        <v/>
      </c>
      <c r="BW127" s="266"/>
      <c r="BX127" s="266"/>
      <c r="BY127" s="266"/>
      <c r="BZ127" s="266"/>
      <c r="CA127" s="266"/>
      <c r="CB127" s="266"/>
      <c r="CC127" s="266"/>
      <c r="CD127" s="266"/>
      <c r="CE127" s="266"/>
      <c r="CF127" s="267" t="str">
        <f t="shared" si="70"/>
        <v/>
      </c>
      <c r="CG127" s="266"/>
      <c r="CH127" s="266"/>
      <c r="CI127" s="266"/>
      <c r="CJ127" s="266"/>
      <c r="CK127" s="266"/>
      <c r="CL127" s="266"/>
      <c r="CM127" s="266"/>
      <c r="CN127" s="266"/>
      <c r="CO127" s="266"/>
      <c r="CP127" s="267" t="str">
        <f t="shared" si="71"/>
        <v/>
      </c>
      <c r="CQ127" s="266"/>
      <c r="CR127" s="266"/>
      <c r="CS127" s="266"/>
      <c r="CT127" s="266"/>
      <c r="CU127" s="266"/>
      <c r="CV127" s="266"/>
      <c r="CW127" s="266"/>
      <c r="CX127" s="266"/>
      <c r="CY127" s="266"/>
      <c r="CZ127" s="266"/>
      <c r="DA127" s="266"/>
      <c r="DB127" s="266"/>
      <c r="DC127" s="266"/>
      <c r="DD127" s="267" t="str">
        <f t="shared" si="72"/>
        <v/>
      </c>
      <c r="DE127" s="266"/>
      <c r="DF127" s="266"/>
      <c r="DG127" s="266"/>
      <c r="DH127" s="266"/>
      <c r="DI127" s="266"/>
      <c r="DJ127" s="266"/>
      <c r="DK127" s="266"/>
      <c r="DL127" s="266"/>
      <c r="DM127" s="266"/>
      <c r="DN127" s="267" t="str">
        <f t="shared" si="73"/>
        <v/>
      </c>
      <c r="DO127" s="266"/>
      <c r="DP127" s="266"/>
      <c r="DQ127" s="266"/>
      <c r="DR127" s="266"/>
      <c r="DS127" s="266"/>
      <c r="DT127" s="266"/>
      <c r="DU127" s="266"/>
      <c r="DV127" s="266"/>
      <c r="DW127" s="266"/>
      <c r="DX127" s="267" t="str">
        <f t="shared" si="74"/>
        <v/>
      </c>
      <c r="DY127" s="266"/>
      <c r="DZ127" s="266"/>
      <c r="EA127" s="266"/>
      <c r="EB127" s="266"/>
      <c r="EC127" s="266"/>
      <c r="ED127" s="266"/>
      <c r="EE127" s="266"/>
      <c r="EF127" s="267" t="str">
        <f t="shared" si="75"/>
        <v/>
      </c>
      <c r="EG127" s="266"/>
      <c r="EH127" s="266"/>
      <c r="EI127" s="266"/>
      <c r="EJ127" s="266"/>
      <c r="EK127" s="266"/>
      <c r="EL127" s="266"/>
      <c r="EM127" s="33" t="s">
        <v>519</v>
      </c>
      <c r="EN127" s="33" t="s">
        <v>301</v>
      </c>
      <c r="EO127" s="33" t="s">
        <v>595</v>
      </c>
      <c r="EQ127" s="3">
        <f t="shared" si="45"/>
        <v>1</v>
      </c>
      <c r="ER127" s="3">
        <f t="shared" si="61"/>
        <v>2</v>
      </c>
    </row>
    <row r="128" spans="1:148" s="1" customFormat="1">
      <c r="A128" s="266">
        <v>1</v>
      </c>
      <c r="B128" s="33" t="s">
        <v>452</v>
      </c>
      <c r="C128" s="33" t="s">
        <v>425</v>
      </c>
      <c r="D128" s="266"/>
      <c r="E128" s="267" t="str">
        <f t="shared" si="62"/>
        <v/>
      </c>
      <c r="F128" s="266"/>
      <c r="G128" s="266"/>
      <c r="H128" s="266"/>
      <c r="I128" s="266"/>
      <c r="J128" s="266"/>
      <c r="K128" s="266"/>
      <c r="L128" s="266"/>
      <c r="M128" s="266"/>
      <c r="N128" s="266"/>
      <c r="O128" s="266"/>
      <c r="P128" s="266"/>
      <c r="Q128" s="266"/>
      <c r="R128" s="267" t="str">
        <f t="shared" si="63"/>
        <v/>
      </c>
      <c r="S128" s="266"/>
      <c r="T128" s="266"/>
      <c r="U128" s="266"/>
      <c r="V128" s="266"/>
      <c r="W128" s="266"/>
      <c r="X128" s="266"/>
      <c r="Y128" s="266"/>
      <c r="Z128" s="266"/>
      <c r="AA128" s="266"/>
      <c r="AB128" s="267" t="str">
        <f t="shared" si="64"/>
        <v/>
      </c>
      <c r="AC128" s="266"/>
      <c r="AD128" s="266"/>
      <c r="AE128" s="266"/>
      <c r="AF128" s="266"/>
      <c r="AG128" s="266"/>
      <c r="AH128" s="266"/>
      <c r="AI128" s="266"/>
      <c r="AJ128" s="266"/>
      <c r="AK128" s="266"/>
      <c r="AL128" s="266"/>
      <c r="AM128" s="267" t="str">
        <f t="shared" si="65"/>
        <v/>
      </c>
      <c r="AN128" s="266"/>
      <c r="AO128" s="266"/>
      <c r="AP128" s="266"/>
      <c r="AQ128" s="266"/>
      <c r="AR128" s="266"/>
      <c r="AS128" s="266"/>
      <c r="AT128" s="266"/>
      <c r="AU128" s="267" t="str">
        <f t="shared" si="66"/>
        <v/>
      </c>
      <c r="AV128" s="266"/>
      <c r="AW128" s="266"/>
      <c r="AX128" s="266"/>
      <c r="AY128" s="266"/>
      <c r="AZ128" s="266"/>
      <c r="BA128" s="266"/>
      <c r="BB128" s="267" t="str">
        <f t="shared" si="67"/>
        <v>x</v>
      </c>
      <c r="BC128" s="266" t="s">
        <v>454</v>
      </c>
      <c r="BD128" s="266" t="s">
        <v>454</v>
      </c>
      <c r="BE128" s="266" t="s">
        <v>454</v>
      </c>
      <c r="BF128" s="266"/>
      <c r="BG128" s="266" t="s">
        <v>454</v>
      </c>
      <c r="BH128" s="266" t="s">
        <v>454</v>
      </c>
      <c r="BI128" s="266"/>
      <c r="BJ128" s="266" t="s">
        <v>454</v>
      </c>
      <c r="BK128" s="266"/>
      <c r="BL128" s="266" t="s">
        <v>453</v>
      </c>
      <c r="BM128" s="266"/>
      <c r="BN128" s="267" t="str">
        <f t="shared" si="68"/>
        <v/>
      </c>
      <c r="BO128" s="266"/>
      <c r="BP128" s="266"/>
      <c r="BQ128" s="266"/>
      <c r="BR128" s="266"/>
      <c r="BS128" s="266"/>
      <c r="BT128" s="266"/>
      <c r="BU128" s="266"/>
      <c r="BV128" s="267" t="str">
        <f t="shared" si="69"/>
        <v/>
      </c>
      <c r="BW128" s="266"/>
      <c r="BX128" s="266"/>
      <c r="BY128" s="266"/>
      <c r="BZ128" s="266"/>
      <c r="CA128" s="266"/>
      <c r="CB128" s="266"/>
      <c r="CC128" s="266"/>
      <c r="CD128" s="266"/>
      <c r="CE128" s="266"/>
      <c r="CF128" s="267" t="str">
        <f t="shared" si="70"/>
        <v/>
      </c>
      <c r="CG128" s="266"/>
      <c r="CH128" s="266"/>
      <c r="CI128" s="266"/>
      <c r="CJ128" s="266"/>
      <c r="CK128" s="266"/>
      <c r="CL128" s="266"/>
      <c r="CM128" s="266"/>
      <c r="CN128" s="266"/>
      <c r="CO128" s="266"/>
      <c r="CP128" s="267" t="str">
        <f t="shared" si="71"/>
        <v/>
      </c>
      <c r="CQ128" s="266"/>
      <c r="CR128" s="266"/>
      <c r="CS128" s="266"/>
      <c r="CT128" s="266"/>
      <c r="CU128" s="266"/>
      <c r="CV128" s="266"/>
      <c r="CW128" s="266"/>
      <c r="CX128" s="266"/>
      <c r="CY128" s="266"/>
      <c r="CZ128" s="266"/>
      <c r="DA128" s="266"/>
      <c r="DB128" s="266"/>
      <c r="DC128" s="266"/>
      <c r="DD128" s="267" t="str">
        <f t="shared" si="72"/>
        <v/>
      </c>
      <c r="DE128" s="266"/>
      <c r="DF128" s="266"/>
      <c r="DG128" s="266"/>
      <c r="DH128" s="266"/>
      <c r="DI128" s="266"/>
      <c r="DJ128" s="266"/>
      <c r="DK128" s="266"/>
      <c r="DL128" s="266"/>
      <c r="DM128" s="266"/>
      <c r="DN128" s="267" t="str">
        <f t="shared" si="73"/>
        <v/>
      </c>
      <c r="DO128" s="266"/>
      <c r="DP128" s="266"/>
      <c r="DQ128" s="266"/>
      <c r="DR128" s="266"/>
      <c r="DS128" s="266"/>
      <c r="DT128" s="266"/>
      <c r="DU128" s="266"/>
      <c r="DV128" s="266"/>
      <c r="DW128" s="266"/>
      <c r="DX128" s="267" t="str">
        <f t="shared" si="74"/>
        <v/>
      </c>
      <c r="DY128" s="266"/>
      <c r="DZ128" s="266"/>
      <c r="EA128" s="266"/>
      <c r="EB128" s="266"/>
      <c r="EC128" s="266"/>
      <c r="ED128" s="266"/>
      <c r="EE128" s="266"/>
      <c r="EF128" s="267" t="str">
        <f t="shared" si="75"/>
        <v/>
      </c>
      <c r="EG128" s="266"/>
      <c r="EH128" s="266"/>
      <c r="EI128" s="266"/>
      <c r="EJ128" s="266"/>
      <c r="EK128" s="266"/>
      <c r="EL128" s="266"/>
      <c r="EM128" s="33" t="s">
        <v>625</v>
      </c>
      <c r="EN128" s="33" t="s">
        <v>508</v>
      </c>
      <c r="EO128" s="33" t="s">
        <v>650</v>
      </c>
      <c r="EQ128" s="3">
        <f t="shared" si="45"/>
        <v>1</v>
      </c>
      <c r="ER128" s="3">
        <f t="shared" si="61"/>
        <v>6</v>
      </c>
    </row>
    <row r="129" spans="1:148" s="1" customFormat="1">
      <c r="A129" s="266">
        <v>1</v>
      </c>
      <c r="B129" s="33" t="s">
        <v>570</v>
      </c>
      <c r="C129" s="33" t="s">
        <v>425</v>
      </c>
      <c r="D129" s="266"/>
      <c r="E129" s="267" t="str">
        <f t="shared" si="62"/>
        <v/>
      </c>
      <c r="F129" s="266"/>
      <c r="G129" s="266"/>
      <c r="H129" s="266"/>
      <c r="I129" s="266"/>
      <c r="J129" s="266"/>
      <c r="K129" s="266"/>
      <c r="L129" s="266"/>
      <c r="M129" s="266"/>
      <c r="N129" s="266"/>
      <c r="O129" s="266"/>
      <c r="P129" s="266"/>
      <c r="Q129" s="266"/>
      <c r="R129" s="267" t="str">
        <f t="shared" si="63"/>
        <v/>
      </c>
      <c r="S129" s="266"/>
      <c r="T129" s="266"/>
      <c r="U129" s="266"/>
      <c r="V129" s="266"/>
      <c r="W129" s="266"/>
      <c r="X129" s="266"/>
      <c r="Y129" s="266"/>
      <c r="Z129" s="266"/>
      <c r="AA129" s="266"/>
      <c r="AB129" s="267" t="str">
        <f t="shared" si="64"/>
        <v>x</v>
      </c>
      <c r="AC129" s="266"/>
      <c r="AD129" s="266"/>
      <c r="AE129" s="266"/>
      <c r="AF129" s="266"/>
      <c r="AG129" s="266"/>
      <c r="AH129" s="266" t="s">
        <v>454</v>
      </c>
      <c r="AI129" s="266"/>
      <c r="AJ129" s="266"/>
      <c r="AK129" s="266"/>
      <c r="AL129" s="266"/>
      <c r="AM129" s="267" t="str">
        <f t="shared" si="65"/>
        <v/>
      </c>
      <c r="AN129" s="266"/>
      <c r="AO129" s="266"/>
      <c r="AP129" s="266"/>
      <c r="AQ129" s="266"/>
      <c r="AR129" s="266"/>
      <c r="AS129" s="266"/>
      <c r="AT129" s="266"/>
      <c r="AU129" s="267" t="str">
        <f t="shared" si="66"/>
        <v/>
      </c>
      <c r="AV129" s="266"/>
      <c r="AW129" s="266"/>
      <c r="AX129" s="266"/>
      <c r="AY129" s="266"/>
      <c r="AZ129" s="266"/>
      <c r="BA129" s="266"/>
      <c r="BB129" s="267" t="str">
        <f t="shared" si="67"/>
        <v>x</v>
      </c>
      <c r="BC129" s="266"/>
      <c r="BD129" s="266"/>
      <c r="BE129" s="266"/>
      <c r="BF129" s="266"/>
      <c r="BG129" s="266"/>
      <c r="BH129" s="266" t="s">
        <v>454</v>
      </c>
      <c r="BI129" s="266"/>
      <c r="BJ129" s="266"/>
      <c r="BK129" s="266"/>
      <c r="BL129" s="266"/>
      <c r="BM129" s="266"/>
      <c r="BN129" s="267" t="str">
        <f t="shared" si="68"/>
        <v>x</v>
      </c>
      <c r="BO129" s="266"/>
      <c r="BP129" s="266" t="s">
        <v>454</v>
      </c>
      <c r="BQ129" s="266" t="s">
        <v>454</v>
      </c>
      <c r="BR129" s="266"/>
      <c r="BS129" s="266"/>
      <c r="BT129" s="266"/>
      <c r="BU129" s="266" t="s">
        <v>454</v>
      </c>
      <c r="BV129" s="267" t="str">
        <f t="shared" si="69"/>
        <v/>
      </c>
      <c r="BW129" s="266"/>
      <c r="BX129" s="266"/>
      <c r="BY129" s="266"/>
      <c r="BZ129" s="266"/>
      <c r="CA129" s="266"/>
      <c r="CB129" s="266"/>
      <c r="CC129" s="266"/>
      <c r="CD129" s="266"/>
      <c r="CE129" s="266"/>
      <c r="CF129" s="267" t="str">
        <f t="shared" si="70"/>
        <v/>
      </c>
      <c r="CG129" s="266"/>
      <c r="CH129" s="266"/>
      <c r="CI129" s="266"/>
      <c r="CJ129" s="266"/>
      <c r="CK129" s="266"/>
      <c r="CL129" s="266"/>
      <c r="CM129" s="266"/>
      <c r="CN129" s="266"/>
      <c r="CO129" s="266"/>
      <c r="CP129" s="267" t="str">
        <f t="shared" si="71"/>
        <v/>
      </c>
      <c r="CQ129" s="266"/>
      <c r="CR129" s="266"/>
      <c r="CS129" s="266"/>
      <c r="CT129" s="266"/>
      <c r="CU129" s="266"/>
      <c r="CV129" s="266"/>
      <c r="CW129" s="266"/>
      <c r="CX129" s="266"/>
      <c r="CY129" s="266"/>
      <c r="CZ129" s="266"/>
      <c r="DA129" s="266"/>
      <c r="DB129" s="266"/>
      <c r="DC129" s="266"/>
      <c r="DD129" s="267" t="str">
        <f t="shared" si="72"/>
        <v/>
      </c>
      <c r="DE129" s="266"/>
      <c r="DF129" s="266"/>
      <c r="DG129" s="266"/>
      <c r="DH129" s="266"/>
      <c r="DI129" s="266"/>
      <c r="DJ129" s="266"/>
      <c r="DK129" s="266"/>
      <c r="DL129" s="266"/>
      <c r="DM129" s="266"/>
      <c r="DN129" s="267" t="str">
        <f t="shared" si="73"/>
        <v>x</v>
      </c>
      <c r="DO129" s="266"/>
      <c r="DP129" s="266"/>
      <c r="DQ129" s="266" t="s">
        <v>454</v>
      </c>
      <c r="DR129" s="266" t="s">
        <v>453</v>
      </c>
      <c r="DS129" s="266" t="s">
        <v>454</v>
      </c>
      <c r="DT129" s="266"/>
      <c r="DU129" s="266"/>
      <c r="DV129" s="266"/>
      <c r="DW129" s="266"/>
      <c r="DX129" s="267" t="str">
        <f t="shared" si="74"/>
        <v/>
      </c>
      <c r="DY129" s="266"/>
      <c r="DZ129" s="266"/>
      <c r="EA129" s="266"/>
      <c r="EB129" s="266"/>
      <c r="EC129" s="266"/>
      <c r="ED129" s="266"/>
      <c r="EE129" s="266"/>
      <c r="EF129" s="267" t="str">
        <f t="shared" si="75"/>
        <v/>
      </c>
      <c r="EG129" s="266"/>
      <c r="EH129" s="266"/>
      <c r="EI129" s="266"/>
      <c r="EJ129" s="266"/>
      <c r="EK129" s="266"/>
      <c r="EL129" s="266"/>
      <c r="EM129" s="33" t="s">
        <v>517</v>
      </c>
      <c r="EN129" s="33" t="s">
        <v>507</v>
      </c>
      <c r="EO129" s="33" t="s">
        <v>589</v>
      </c>
      <c r="EQ129" s="3">
        <f t="shared" si="45"/>
        <v>1</v>
      </c>
      <c r="ER129" s="3">
        <f t="shared" si="61"/>
        <v>7</v>
      </c>
    </row>
    <row r="130" spans="1:148" s="1" customFormat="1" ht="30">
      <c r="A130" s="266">
        <v>1</v>
      </c>
      <c r="B130" s="33" t="s">
        <v>569</v>
      </c>
      <c r="C130" s="33" t="s">
        <v>425</v>
      </c>
      <c r="D130" s="266"/>
      <c r="E130" s="267" t="str">
        <f t="shared" si="62"/>
        <v>x</v>
      </c>
      <c r="F130" s="266" t="s">
        <v>454</v>
      </c>
      <c r="G130" s="266" t="s">
        <v>454</v>
      </c>
      <c r="H130" s="266" t="s">
        <v>454</v>
      </c>
      <c r="I130" s="266" t="s">
        <v>454</v>
      </c>
      <c r="J130" s="266"/>
      <c r="K130" s="266" t="s">
        <v>454</v>
      </c>
      <c r="L130" s="266" t="s">
        <v>454</v>
      </c>
      <c r="M130" s="266"/>
      <c r="N130" s="266"/>
      <c r="O130" s="266"/>
      <c r="P130" s="266"/>
      <c r="Q130" s="266"/>
      <c r="R130" s="267" t="str">
        <f t="shared" si="63"/>
        <v/>
      </c>
      <c r="S130" s="266"/>
      <c r="T130" s="266"/>
      <c r="U130" s="266"/>
      <c r="V130" s="266"/>
      <c r="W130" s="266"/>
      <c r="X130" s="266"/>
      <c r="Y130" s="266"/>
      <c r="Z130" s="266"/>
      <c r="AA130" s="266"/>
      <c r="AB130" s="267" t="str">
        <f t="shared" si="64"/>
        <v/>
      </c>
      <c r="AC130" s="266"/>
      <c r="AD130" s="266"/>
      <c r="AE130" s="266"/>
      <c r="AF130" s="266"/>
      <c r="AG130" s="266"/>
      <c r="AH130" s="266"/>
      <c r="AI130" s="266"/>
      <c r="AJ130" s="266"/>
      <c r="AK130" s="266"/>
      <c r="AL130" s="266"/>
      <c r="AM130" s="267" t="str">
        <f t="shared" si="65"/>
        <v/>
      </c>
      <c r="AN130" s="266"/>
      <c r="AO130" s="266"/>
      <c r="AP130" s="266"/>
      <c r="AQ130" s="266"/>
      <c r="AR130" s="266"/>
      <c r="AS130" s="266"/>
      <c r="AT130" s="266"/>
      <c r="AU130" s="267" t="str">
        <f t="shared" si="66"/>
        <v/>
      </c>
      <c r="AV130" s="266"/>
      <c r="AW130" s="266"/>
      <c r="AX130" s="266"/>
      <c r="AY130" s="266"/>
      <c r="AZ130" s="266"/>
      <c r="BA130" s="266"/>
      <c r="BB130" s="267" t="str">
        <f t="shared" si="67"/>
        <v>x</v>
      </c>
      <c r="BC130" s="266"/>
      <c r="BD130" s="266"/>
      <c r="BE130" s="266" t="s">
        <v>454</v>
      </c>
      <c r="BF130" s="266"/>
      <c r="BG130" s="266"/>
      <c r="BH130" s="266"/>
      <c r="BI130" s="266"/>
      <c r="BJ130" s="266"/>
      <c r="BK130" s="266"/>
      <c r="BL130" s="266"/>
      <c r="BM130" s="266"/>
      <c r="BN130" s="267" t="str">
        <f t="shared" si="68"/>
        <v/>
      </c>
      <c r="BO130" s="266"/>
      <c r="BP130" s="266"/>
      <c r="BQ130" s="266"/>
      <c r="BR130" s="266"/>
      <c r="BS130" s="266"/>
      <c r="BT130" s="266"/>
      <c r="BU130" s="266"/>
      <c r="BV130" s="267" t="str">
        <f t="shared" si="69"/>
        <v/>
      </c>
      <c r="BW130" s="266"/>
      <c r="BX130" s="266"/>
      <c r="BY130" s="266"/>
      <c r="BZ130" s="266"/>
      <c r="CA130" s="266"/>
      <c r="CB130" s="266"/>
      <c r="CC130" s="266"/>
      <c r="CD130" s="266"/>
      <c r="CE130" s="266"/>
      <c r="CF130" s="267" t="str">
        <f t="shared" si="70"/>
        <v/>
      </c>
      <c r="CG130" s="266"/>
      <c r="CH130" s="266"/>
      <c r="CI130" s="266"/>
      <c r="CJ130" s="266"/>
      <c r="CK130" s="266"/>
      <c r="CL130" s="266"/>
      <c r="CM130" s="266"/>
      <c r="CN130" s="266"/>
      <c r="CO130" s="266"/>
      <c r="CP130" s="267" t="str">
        <f t="shared" si="71"/>
        <v/>
      </c>
      <c r="CQ130" s="266"/>
      <c r="CR130" s="266"/>
      <c r="CS130" s="266"/>
      <c r="CT130" s="266"/>
      <c r="CU130" s="266"/>
      <c r="CV130" s="266"/>
      <c r="CW130" s="266"/>
      <c r="CX130" s="266"/>
      <c r="CY130" s="266"/>
      <c r="CZ130" s="266"/>
      <c r="DA130" s="266"/>
      <c r="DB130" s="266"/>
      <c r="DC130" s="266"/>
      <c r="DD130" s="267" t="str">
        <f t="shared" si="72"/>
        <v/>
      </c>
      <c r="DE130" s="266"/>
      <c r="DF130" s="266"/>
      <c r="DG130" s="266"/>
      <c r="DH130" s="266"/>
      <c r="DI130" s="266"/>
      <c r="DJ130" s="266"/>
      <c r="DK130" s="266"/>
      <c r="DL130" s="266"/>
      <c r="DM130" s="266"/>
      <c r="DN130" s="267" t="str">
        <f t="shared" si="73"/>
        <v>x</v>
      </c>
      <c r="DO130" s="266" t="s">
        <v>454</v>
      </c>
      <c r="DP130" s="266" t="s">
        <v>453</v>
      </c>
      <c r="DQ130" s="266" t="s">
        <v>454</v>
      </c>
      <c r="DR130" s="266"/>
      <c r="DS130" s="266"/>
      <c r="DT130" s="266"/>
      <c r="DU130" s="266"/>
      <c r="DV130" s="266"/>
      <c r="DW130" s="266"/>
      <c r="DX130" s="267" t="str">
        <f t="shared" si="74"/>
        <v/>
      </c>
      <c r="DY130" s="266"/>
      <c r="DZ130" s="266"/>
      <c r="EA130" s="266"/>
      <c r="EB130" s="266"/>
      <c r="EC130" s="266"/>
      <c r="ED130" s="266"/>
      <c r="EE130" s="266"/>
      <c r="EF130" s="267" t="str">
        <f t="shared" si="75"/>
        <v>x</v>
      </c>
      <c r="EG130" s="266"/>
      <c r="EH130" s="266"/>
      <c r="EI130" s="266" t="s">
        <v>454</v>
      </c>
      <c r="EJ130" s="266"/>
      <c r="EK130" s="266"/>
      <c r="EL130" s="266"/>
      <c r="EM130" s="33" t="s">
        <v>525</v>
      </c>
      <c r="EN130" s="33" t="s">
        <v>507</v>
      </c>
      <c r="EO130" s="33" t="s">
        <v>650</v>
      </c>
      <c r="EQ130" s="3">
        <f t="shared" ref="EQ130:EQ193" si="76">COUNTIF(D130:EL130,"p")</f>
        <v>1</v>
      </c>
      <c r="ER130" s="3">
        <f t="shared" si="61"/>
        <v>10</v>
      </c>
    </row>
    <row r="131" spans="1:148" s="1" customFormat="1" ht="30">
      <c r="A131" s="266">
        <v>1</v>
      </c>
      <c r="B131" s="33" t="s">
        <v>491</v>
      </c>
      <c r="C131" s="33" t="s">
        <v>424</v>
      </c>
      <c r="D131" s="266"/>
      <c r="E131" s="267" t="str">
        <f t="shared" si="62"/>
        <v>x</v>
      </c>
      <c r="F131" s="266"/>
      <c r="G131" s="266"/>
      <c r="H131" s="266"/>
      <c r="I131" s="266"/>
      <c r="J131" s="266"/>
      <c r="K131" s="266"/>
      <c r="L131" s="266"/>
      <c r="M131" s="266"/>
      <c r="N131" s="266"/>
      <c r="O131" s="266" t="s">
        <v>453</v>
      </c>
      <c r="P131" s="266"/>
      <c r="Q131" s="266"/>
      <c r="R131" s="267" t="str">
        <f t="shared" si="63"/>
        <v/>
      </c>
      <c r="S131" s="266"/>
      <c r="T131" s="266"/>
      <c r="U131" s="266"/>
      <c r="V131" s="266"/>
      <c r="W131" s="266"/>
      <c r="X131" s="266"/>
      <c r="Y131" s="266"/>
      <c r="Z131" s="266"/>
      <c r="AA131" s="266"/>
      <c r="AB131" s="267" t="str">
        <f t="shared" si="64"/>
        <v/>
      </c>
      <c r="AC131" s="266"/>
      <c r="AD131" s="266"/>
      <c r="AE131" s="266"/>
      <c r="AF131" s="266"/>
      <c r="AG131" s="266"/>
      <c r="AH131" s="266"/>
      <c r="AI131" s="266"/>
      <c r="AJ131" s="266"/>
      <c r="AK131" s="266"/>
      <c r="AL131" s="266"/>
      <c r="AM131" s="267" t="str">
        <f t="shared" si="65"/>
        <v/>
      </c>
      <c r="AN131" s="266"/>
      <c r="AO131" s="266"/>
      <c r="AP131" s="266"/>
      <c r="AQ131" s="266"/>
      <c r="AR131" s="266"/>
      <c r="AS131" s="266"/>
      <c r="AT131" s="266"/>
      <c r="AU131" s="267" t="str">
        <f t="shared" si="66"/>
        <v/>
      </c>
      <c r="AV131" s="266"/>
      <c r="AW131" s="266"/>
      <c r="AX131" s="266"/>
      <c r="AY131" s="266"/>
      <c r="AZ131" s="266"/>
      <c r="BA131" s="266"/>
      <c r="BB131" s="267" t="str">
        <f t="shared" si="67"/>
        <v/>
      </c>
      <c r="BC131" s="266"/>
      <c r="BD131" s="266"/>
      <c r="BE131" s="266"/>
      <c r="BF131" s="266"/>
      <c r="BG131" s="266"/>
      <c r="BH131" s="266"/>
      <c r="BI131" s="266"/>
      <c r="BJ131" s="266"/>
      <c r="BK131" s="266"/>
      <c r="BL131" s="266"/>
      <c r="BM131" s="266"/>
      <c r="BN131" s="267" t="str">
        <f t="shared" si="68"/>
        <v/>
      </c>
      <c r="BO131" s="266"/>
      <c r="BP131" s="266"/>
      <c r="BQ131" s="266"/>
      <c r="BR131" s="266"/>
      <c r="BS131" s="266"/>
      <c r="BT131" s="266"/>
      <c r="BU131" s="266"/>
      <c r="BV131" s="267" t="str">
        <f t="shared" si="69"/>
        <v/>
      </c>
      <c r="BW131" s="266"/>
      <c r="BX131" s="266"/>
      <c r="BY131" s="266"/>
      <c r="BZ131" s="266"/>
      <c r="CA131" s="266"/>
      <c r="CB131" s="266"/>
      <c r="CC131" s="266"/>
      <c r="CD131" s="266"/>
      <c r="CE131" s="266"/>
      <c r="CF131" s="267" t="str">
        <f t="shared" si="70"/>
        <v/>
      </c>
      <c r="CG131" s="266"/>
      <c r="CH131" s="266"/>
      <c r="CI131" s="266"/>
      <c r="CJ131" s="266"/>
      <c r="CK131" s="266"/>
      <c r="CL131" s="266"/>
      <c r="CM131" s="266"/>
      <c r="CN131" s="266"/>
      <c r="CO131" s="266"/>
      <c r="CP131" s="267" t="str">
        <f t="shared" si="71"/>
        <v>x</v>
      </c>
      <c r="CQ131" s="266"/>
      <c r="CR131" s="266" t="s">
        <v>454</v>
      </c>
      <c r="CS131" s="266" t="s">
        <v>454</v>
      </c>
      <c r="CT131" s="266"/>
      <c r="CU131" s="266"/>
      <c r="CV131" s="266"/>
      <c r="CW131" s="266"/>
      <c r="CX131" s="266"/>
      <c r="CY131" s="266"/>
      <c r="CZ131" s="266" t="s">
        <v>454</v>
      </c>
      <c r="DA131" s="266"/>
      <c r="DB131" s="266"/>
      <c r="DC131" s="266"/>
      <c r="DD131" s="267" t="str">
        <f t="shared" si="72"/>
        <v/>
      </c>
      <c r="DE131" s="266"/>
      <c r="DF131" s="266"/>
      <c r="DG131" s="266"/>
      <c r="DH131" s="266"/>
      <c r="DI131" s="266"/>
      <c r="DJ131" s="266"/>
      <c r="DK131" s="266"/>
      <c r="DL131" s="266"/>
      <c r="DM131" s="266"/>
      <c r="DN131" s="267" t="str">
        <f t="shared" si="73"/>
        <v/>
      </c>
      <c r="DO131" s="266"/>
      <c r="DP131" s="266"/>
      <c r="DQ131" s="266"/>
      <c r="DR131" s="266"/>
      <c r="DS131" s="266"/>
      <c r="DT131" s="266"/>
      <c r="DU131" s="266"/>
      <c r="DV131" s="266"/>
      <c r="DW131" s="266"/>
      <c r="DX131" s="267" t="str">
        <f t="shared" si="74"/>
        <v/>
      </c>
      <c r="DY131" s="266"/>
      <c r="DZ131" s="266"/>
      <c r="EA131" s="266"/>
      <c r="EB131" s="266"/>
      <c r="EC131" s="266"/>
      <c r="ED131" s="266"/>
      <c r="EE131" s="266"/>
      <c r="EF131" s="267" t="str">
        <f t="shared" si="75"/>
        <v/>
      </c>
      <c r="EG131" s="266"/>
      <c r="EH131" s="266"/>
      <c r="EI131" s="266"/>
      <c r="EJ131" s="266"/>
      <c r="EK131" s="266"/>
      <c r="EL131" s="266"/>
      <c r="EM131" s="33" t="s">
        <v>642</v>
      </c>
      <c r="EN131" s="33" t="s">
        <v>507</v>
      </c>
      <c r="EO131" s="33" t="s">
        <v>650</v>
      </c>
      <c r="EQ131" s="3">
        <f t="shared" si="76"/>
        <v>1</v>
      </c>
      <c r="ER131" s="3">
        <f t="shared" si="61"/>
        <v>3</v>
      </c>
    </row>
    <row r="132" spans="1:148" s="1" customFormat="1" ht="30">
      <c r="A132" s="266">
        <v>1</v>
      </c>
      <c r="B132" s="33" t="s">
        <v>705</v>
      </c>
      <c r="C132" s="33" t="s">
        <v>548</v>
      </c>
      <c r="D132" s="266"/>
      <c r="E132" s="267" t="str">
        <f t="shared" si="62"/>
        <v/>
      </c>
      <c r="F132" s="266"/>
      <c r="G132" s="266"/>
      <c r="H132" s="266"/>
      <c r="I132" s="266"/>
      <c r="J132" s="266"/>
      <c r="K132" s="266"/>
      <c r="L132" s="266"/>
      <c r="M132" s="266"/>
      <c r="N132" s="266"/>
      <c r="O132" s="266"/>
      <c r="P132" s="266"/>
      <c r="Q132" s="266"/>
      <c r="R132" s="267" t="str">
        <f t="shared" si="63"/>
        <v/>
      </c>
      <c r="S132" s="266"/>
      <c r="T132" s="266"/>
      <c r="U132" s="266"/>
      <c r="V132" s="266"/>
      <c r="W132" s="266"/>
      <c r="X132" s="266"/>
      <c r="Y132" s="266"/>
      <c r="Z132" s="266"/>
      <c r="AA132" s="266"/>
      <c r="AB132" s="267" t="str">
        <f t="shared" si="64"/>
        <v/>
      </c>
      <c r="AC132" s="266"/>
      <c r="AD132" s="266"/>
      <c r="AE132" s="266"/>
      <c r="AF132" s="266"/>
      <c r="AG132" s="266"/>
      <c r="AH132" s="266"/>
      <c r="AI132" s="266"/>
      <c r="AJ132" s="266"/>
      <c r="AK132" s="266"/>
      <c r="AL132" s="266"/>
      <c r="AM132" s="267" t="str">
        <f t="shared" si="65"/>
        <v/>
      </c>
      <c r="AN132" s="266"/>
      <c r="AO132" s="266"/>
      <c r="AP132" s="266"/>
      <c r="AQ132" s="266"/>
      <c r="AR132" s="266"/>
      <c r="AS132" s="266"/>
      <c r="AT132" s="266"/>
      <c r="AU132" s="267" t="str">
        <f t="shared" si="66"/>
        <v/>
      </c>
      <c r="AV132" s="266"/>
      <c r="AW132" s="266"/>
      <c r="AX132" s="266"/>
      <c r="AY132" s="266"/>
      <c r="AZ132" s="266"/>
      <c r="BA132" s="266"/>
      <c r="BB132" s="267" t="str">
        <f t="shared" si="67"/>
        <v/>
      </c>
      <c r="BC132" s="266"/>
      <c r="BD132" s="266"/>
      <c r="BE132" s="266"/>
      <c r="BF132" s="266"/>
      <c r="BG132" s="266"/>
      <c r="BH132" s="266"/>
      <c r="BI132" s="266"/>
      <c r="BJ132" s="266"/>
      <c r="BK132" s="266"/>
      <c r="BL132" s="266"/>
      <c r="BM132" s="266"/>
      <c r="BN132" s="267" t="str">
        <f t="shared" si="68"/>
        <v/>
      </c>
      <c r="BO132" s="266"/>
      <c r="BP132" s="266"/>
      <c r="BQ132" s="266"/>
      <c r="BR132" s="266"/>
      <c r="BS132" s="266"/>
      <c r="BT132" s="266"/>
      <c r="BU132" s="266"/>
      <c r="BV132" s="267" t="str">
        <f t="shared" si="69"/>
        <v/>
      </c>
      <c r="BW132" s="266"/>
      <c r="BX132" s="266"/>
      <c r="BY132" s="266"/>
      <c r="BZ132" s="266"/>
      <c r="CA132" s="266"/>
      <c r="CB132" s="266"/>
      <c r="CC132" s="266"/>
      <c r="CD132" s="266"/>
      <c r="CE132" s="266"/>
      <c r="CF132" s="267" t="str">
        <f t="shared" si="70"/>
        <v/>
      </c>
      <c r="CG132" s="266"/>
      <c r="CH132" s="266"/>
      <c r="CI132" s="266"/>
      <c r="CJ132" s="266"/>
      <c r="CK132" s="266"/>
      <c r="CL132" s="266"/>
      <c r="CM132" s="266"/>
      <c r="CN132" s="266"/>
      <c r="CO132" s="266"/>
      <c r="CP132" s="267" t="str">
        <f t="shared" si="71"/>
        <v>x</v>
      </c>
      <c r="CQ132" s="266"/>
      <c r="CR132" s="266"/>
      <c r="CS132" s="266"/>
      <c r="CT132" s="266"/>
      <c r="CU132" s="266"/>
      <c r="CV132" s="266"/>
      <c r="CW132" s="266"/>
      <c r="CX132" s="266"/>
      <c r="CY132" s="266"/>
      <c r="CZ132" s="266" t="s">
        <v>454</v>
      </c>
      <c r="DA132" s="266"/>
      <c r="DB132" s="266"/>
      <c r="DC132" s="266"/>
      <c r="DD132" s="267" t="str">
        <f t="shared" si="72"/>
        <v/>
      </c>
      <c r="DE132" s="266"/>
      <c r="DF132" s="266"/>
      <c r="DG132" s="266"/>
      <c r="DH132" s="266"/>
      <c r="DI132" s="266"/>
      <c r="DJ132" s="266"/>
      <c r="DK132" s="266"/>
      <c r="DL132" s="266"/>
      <c r="DM132" s="266"/>
      <c r="DN132" s="267" t="str">
        <f t="shared" si="73"/>
        <v>x</v>
      </c>
      <c r="DO132" s="266" t="s">
        <v>453</v>
      </c>
      <c r="DP132" s="266" t="s">
        <v>454</v>
      </c>
      <c r="DQ132" s="266"/>
      <c r="DR132" s="266"/>
      <c r="DS132" s="266"/>
      <c r="DT132" s="266"/>
      <c r="DU132" s="266"/>
      <c r="DV132" s="266"/>
      <c r="DW132" s="266"/>
      <c r="DX132" s="267" t="str">
        <f t="shared" si="74"/>
        <v/>
      </c>
      <c r="DY132" s="266"/>
      <c r="DZ132" s="266"/>
      <c r="EA132" s="266"/>
      <c r="EB132" s="266"/>
      <c r="EC132" s="266"/>
      <c r="ED132" s="266"/>
      <c r="EE132" s="266"/>
      <c r="EF132" s="267" t="str">
        <f t="shared" si="75"/>
        <v/>
      </c>
      <c r="EG132" s="266"/>
      <c r="EH132" s="266"/>
      <c r="EI132" s="266"/>
      <c r="EJ132" s="266"/>
      <c r="EK132" s="266"/>
      <c r="EL132" s="266"/>
      <c r="EM132" s="33" t="s">
        <v>668</v>
      </c>
      <c r="EN132" s="33" t="s">
        <v>298</v>
      </c>
      <c r="EO132" s="33" t="s">
        <v>650</v>
      </c>
      <c r="EQ132" s="3">
        <f t="shared" si="76"/>
        <v>1</v>
      </c>
      <c r="ER132" s="3">
        <f t="shared" ref="ER132:ER163" si="77">COUNTIF(D132:EL132,"s")</f>
        <v>2</v>
      </c>
    </row>
    <row r="133" spans="1:148" s="1" customFormat="1">
      <c r="A133" s="266">
        <v>1</v>
      </c>
      <c r="B133" s="33" t="s">
        <v>465</v>
      </c>
      <c r="C133" s="33" t="s">
        <v>548</v>
      </c>
      <c r="D133" s="266"/>
      <c r="E133" s="267" t="str">
        <f t="shared" si="62"/>
        <v/>
      </c>
      <c r="F133" s="266"/>
      <c r="G133" s="266"/>
      <c r="H133" s="266"/>
      <c r="I133" s="266"/>
      <c r="J133" s="266"/>
      <c r="K133" s="266"/>
      <c r="L133" s="266"/>
      <c r="M133" s="266"/>
      <c r="N133" s="266"/>
      <c r="O133" s="266"/>
      <c r="P133" s="266"/>
      <c r="Q133" s="266"/>
      <c r="R133" s="267" t="str">
        <f t="shared" si="63"/>
        <v/>
      </c>
      <c r="S133" s="266"/>
      <c r="T133" s="266"/>
      <c r="U133" s="266"/>
      <c r="V133" s="266"/>
      <c r="W133" s="266"/>
      <c r="X133" s="266"/>
      <c r="Y133" s="266"/>
      <c r="Z133" s="266"/>
      <c r="AA133" s="266"/>
      <c r="AB133" s="267" t="str">
        <f t="shared" si="64"/>
        <v/>
      </c>
      <c r="AC133" s="266"/>
      <c r="AD133" s="266"/>
      <c r="AE133" s="266"/>
      <c r="AF133" s="266"/>
      <c r="AG133" s="266"/>
      <c r="AH133" s="266"/>
      <c r="AI133" s="266"/>
      <c r="AJ133" s="266"/>
      <c r="AK133" s="266"/>
      <c r="AL133" s="266"/>
      <c r="AM133" s="267" t="str">
        <f t="shared" si="65"/>
        <v/>
      </c>
      <c r="AN133" s="266"/>
      <c r="AO133" s="266"/>
      <c r="AP133" s="266"/>
      <c r="AQ133" s="266"/>
      <c r="AR133" s="266"/>
      <c r="AS133" s="266"/>
      <c r="AT133" s="266"/>
      <c r="AU133" s="267" t="str">
        <f t="shared" si="66"/>
        <v/>
      </c>
      <c r="AV133" s="266"/>
      <c r="AW133" s="266"/>
      <c r="AX133" s="266"/>
      <c r="AY133" s="266"/>
      <c r="AZ133" s="266"/>
      <c r="BA133" s="266"/>
      <c r="BB133" s="267" t="str">
        <f t="shared" si="67"/>
        <v>x</v>
      </c>
      <c r="BC133" s="266"/>
      <c r="BD133" s="266"/>
      <c r="BE133" s="266" t="s">
        <v>454</v>
      </c>
      <c r="BF133" s="266"/>
      <c r="BG133" s="266"/>
      <c r="BH133" s="266"/>
      <c r="BI133" s="266"/>
      <c r="BJ133" s="266"/>
      <c r="BK133" s="266"/>
      <c r="BL133" s="266" t="s">
        <v>454</v>
      </c>
      <c r="BM133" s="266"/>
      <c r="BN133" s="267" t="str">
        <f t="shared" si="68"/>
        <v>x</v>
      </c>
      <c r="BO133" s="266"/>
      <c r="BP133" s="266" t="s">
        <v>454</v>
      </c>
      <c r="BQ133" s="266"/>
      <c r="BR133" s="266"/>
      <c r="BS133" s="266"/>
      <c r="BT133" s="266"/>
      <c r="BU133" s="266"/>
      <c r="BV133" s="267" t="str">
        <f t="shared" si="69"/>
        <v/>
      </c>
      <c r="BW133" s="266"/>
      <c r="BX133" s="266"/>
      <c r="BY133" s="266"/>
      <c r="BZ133" s="266"/>
      <c r="CA133" s="266"/>
      <c r="CB133" s="266"/>
      <c r="CC133" s="266"/>
      <c r="CD133" s="266"/>
      <c r="CE133" s="266"/>
      <c r="CF133" s="267" t="str">
        <f t="shared" si="70"/>
        <v/>
      </c>
      <c r="CG133" s="266"/>
      <c r="CH133" s="266"/>
      <c r="CI133" s="266"/>
      <c r="CJ133" s="266"/>
      <c r="CK133" s="266"/>
      <c r="CL133" s="266"/>
      <c r="CM133" s="266"/>
      <c r="CN133" s="266"/>
      <c r="CO133" s="266"/>
      <c r="CP133" s="267" t="str">
        <f t="shared" si="71"/>
        <v/>
      </c>
      <c r="CQ133" s="266"/>
      <c r="CR133" s="266"/>
      <c r="CS133" s="266"/>
      <c r="CT133" s="266"/>
      <c r="CU133" s="266"/>
      <c r="CV133" s="266"/>
      <c r="CW133" s="266"/>
      <c r="CX133" s="266"/>
      <c r="CY133" s="266"/>
      <c r="CZ133" s="266"/>
      <c r="DA133" s="266"/>
      <c r="DB133" s="266"/>
      <c r="DC133" s="266"/>
      <c r="DD133" s="267" t="str">
        <f t="shared" si="72"/>
        <v>x</v>
      </c>
      <c r="DE133" s="266"/>
      <c r="DF133" s="266"/>
      <c r="DG133" s="266"/>
      <c r="DH133" s="266"/>
      <c r="DI133" s="266" t="s">
        <v>454</v>
      </c>
      <c r="DJ133" s="266"/>
      <c r="DK133" s="266"/>
      <c r="DL133" s="266"/>
      <c r="DM133" s="266"/>
      <c r="DN133" s="267" t="str">
        <f t="shared" si="73"/>
        <v>x</v>
      </c>
      <c r="DO133" s="266" t="s">
        <v>453</v>
      </c>
      <c r="DP133" s="266" t="s">
        <v>454</v>
      </c>
      <c r="DQ133" s="266"/>
      <c r="DR133" s="266"/>
      <c r="DS133" s="266"/>
      <c r="DT133" s="266"/>
      <c r="DU133" s="266"/>
      <c r="DV133" s="266"/>
      <c r="DW133" s="266"/>
      <c r="DX133" s="267" t="str">
        <f t="shared" si="74"/>
        <v/>
      </c>
      <c r="DY133" s="266"/>
      <c r="DZ133" s="266"/>
      <c r="EA133" s="266"/>
      <c r="EB133" s="266"/>
      <c r="EC133" s="266"/>
      <c r="ED133" s="266"/>
      <c r="EE133" s="266"/>
      <c r="EF133" s="267" t="str">
        <f t="shared" si="75"/>
        <v>x</v>
      </c>
      <c r="EG133" s="266" t="s">
        <v>454</v>
      </c>
      <c r="EH133" s="266"/>
      <c r="EI133" s="266" t="s">
        <v>454</v>
      </c>
      <c r="EJ133" s="266" t="s">
        <v>454</v>
      </c>
      <c r="EK133" s="266"/>
      <c r="EL133" s="266"/>
      <c r="EM133" s="33" t="s">
        <v>667</v>
      </c>
      <c r="EN133" s="33" t="s">
        <v>298</v>
      </c>
      <c r="EO133" s="33" t="s">
        <v>650</v>
      </c>
      <c r="EQ133" s="3">
        <f t="shared" si="76"/>
        <v>1</v>
      </c>
      <c r="ER133" s="3">
        <f t="shared" si="77"/>
        <v>8</v>
      </c>
    </row>
    <row r="134" spans="1:148" s="1" customFormat="1" ht="30">
      <c r="A134" s="266">
        <v>1</v>
      </c>
      <c r="B134" s="33" t="s">
        <v>606</v>
      </c>
      <c r="C134" s="33" t="s">
        <v>424</v>
      </c>
      <c r="D134" s="266"/>
      <c r="E134" s="267" t="str">
        <f t="shared" si="62"/>
        <v>x</v>
      </c>
      <c r="F134" s="266" t="s">
        <v>454</v>
      </c>
      <c r="G134" s="266" t="s">
        <v>454</v>
      </c>
      <c r="H134" s="266" t="s">
        <v>454</v>
      </c>
      <c r="I134" s="266" t="s">
        <v>454</v>
      </c>
      <c r="J134" s="266"/>
      <c r="K134" s="266"/>
      <c r="L134" s="266" t="s">
        <v>454</v>
      </c>
      <c r="M134" s="266"/>
      <c r="N134" s="266"/>
      <c r="O134" s="266"/>
      <c r="P134" s="266"/>
      <c r="Q134" s="266"/>
      <c r="R134" s="267" t="str">
        <f t="shared" si="63"/>
        <v/>
      </c>
      <c r="S134" s="266"/>
      <c r="T134" s="266"/>
      <c r="U134" s="266"/>
      <c r="V134" s="266"/>
      <c r="W134" s="266"/>
      <c r="X134" s="266"/>
      <c r="Y134" s="266"/>
      <c r="Z134" s="266"/>
      <c r="AA134" s="266"/>
      <c r="AB134" s="267" t="str">
        <f t="shared" si="64"/>
        <v/>
      </c>
      <c r="AC134" s="266"/>
      <c r="AD134" s="266"/>
      <c r="AE134" s="266"/>
      <c r="AF134" s="266"/>
      <c r="AG134" s="266"/>
      <c r="AH134" s="266"/>
      <c r="AI134" s="266"/>
      <c r="AJ134" s="266"/>
      <c r="AK134" s="266"/>
      <c r="AL134" s="266"/>
      <c r="AM134" s="267" t="str">
        <f t="shared" si="65"/>
        <v/>
      </c>
      <c r="AN134" s="266"/>
      <c r="AO134" s="266"/>
      <c r="AP134" s="266"/>
      <c r="AQ134" s="266"/>
      <c r="AR134" s="266"/>
      <c r="AS134" s="266"/>
      <c r="AT134" s="266"/>
      <c r="AU134" s="267" t="str">
        <f t="shared" si="66"/>
        <v/>
      </c>
      <c r="AV134" s="266"/>
      <c r="AW134" s="266"/>
      <c r="AX134" s="266"/>
      <c r="AY134" s="266"/>
      <c r="AZ134" s="266"/>
      <c r="BA134" s="266"/>
      <c r="BB134" s="267" t="str">
        <f t="shared" si="67"/>
        <v/>
      </c>
      <c r="BC134" s="266"/>
      <c r="BD134" s="266"/>
      <c r="BE134" s="266"/>
      <c r="BF134" s="266"/>
      <c r="BG134" s="266"/>
      <c r="BH134" s="266"/>
      <c r="BI134" s="266"/>
      <c r="BJ134" s="266"/>
      <c r="BK134" s="266"/>
      <c r="BL134" s="266"/>
      <c r="BM134" s="266"/>
      <c r="BN134" s="267" t="str">
        <f t="shared" si="68"/>
        <v/>
      </c>
      <c r="BO134" s="266"/>
      <c r="BP134" s="266"/>
      <c r="BQ134" s="266"/>
      <c r="BR134" s="266"/>
      <c r="BS134" s="266"/>
      <c r="BT134" s="266"/>
      <c r="BU134" s="266"/>
      <c r="BV134" s="267" t="str">
        <f t="shared" si="69"/>
        <v/>
      </c>
      <c r="BW134" s="266"/>
      <c r="BX134" s="266"/>
      <c r="BY134" s="266"/>
      <c r="BZ134" s="266"/>
      <c r="CA134" s="266"/>
      <c r="CB134" s="266"/>
      <c r="CC134" s="266"/>
      <c r="CD134" s="266"/>
      <c r="CE134" s="266"/>
      <c r="CF134" s="267" t="str">
        <f t="shared" si="70"/>
        <v/>
      </c>
      <c r="CG134" s="266"/>
      <c r="CH134" s="266"/>
      <c r="CI134" s="266"/>
      <c r="CJ134" s="266"/>
      <c r="CK134" s="266"/>
      <c r="CL134" s="266"/>
      <c r="CM134" s="266"/>
      <c r="CN134" s="266"/>
      <c r="CO134" s="266"/>
      <c r="CP134" s="267" t="str">
        <f t="shared" si="71"/>
        <v>x</v>
      </c>
      <c r="CQ134" s="266"/>
      <c r="CR134" s="266" t="s">
        <v>453</v>
      </c>
      <c r="CS134" s="266" t="s">
        <v>454</v>
      </c>
      <c r="CT134" s="266"/>
      <c r="CU134" s="266"/>
      <c r="CV134" s="266"/>
      <c r="CW134" s="266"/>
      <c r="CX134" s="266"/>
      <c r="CY134" s="266"/>
      <c r="CZ134" s="266" t="s">
        <v>454</v>
      </c>
      <c r="DA134" s="266"/>
      <c r="DB134" s="266"/>
      <c r="DC134" s="266"/>
      <c r="DD134" s="267" t="str">
        <f t="shared" si="72"/>
        <v/>
      </c>
      <c r="DE134" s="266"/>
      <c r="DF134" s="266"/>
      <c r="DG134" s="266"/>
      <c r="DH134" s="266"/>
      <c r="DI134" s="266"/>
      <c r="DJ134" s="266"/>
      <c r="DK134" s="266"/>
      <c r="DL134" s="266"/>
      <c r="DM134" s="266"/>
      <c r="DN134" s="267" t="str">
        <f t="shared" si="73"/>
        <v/>
      </c>
      <c r="DO134" s="266"/>
      <c r="DP134" s="266"/>
      <c r="DQ134" s="266"/>
      <c r="DR134" s="266"/>
      <c r="DS134" s="266"/>
      <c r="DT134" s="266"/>
      <c r="DU134" s="266"/>
      <c r="DV134" s="266"/>
      <c r="DW134" s="266"/>
      <c r="DX134" s="267" t="str">
        <f t="shared" si="74"/>
        <v/>
      </c>
      <c r="DY134" s="266"/>
      <c r="DZ134" s="266"/>
      <c r="EA134" s="266"/>
      <c r="EB134" s="266"/>
      <c r="EC134" s="266"/>
      <c r="ED134" s="266"/>
      <c r="EE134" s="266"/>
      <c r="EF134" s="267" t="str">
        <f t="shared" si="75"/>
        <v/>
      </c>
      <c r="EG134" s="266"/>
      <c r="EH134" s="266"/>
      <c r="EI134" s="266"/>
      <c r="EJ134" s="266"/>
      <c r="EK134" s="266"/>
      <c r="EL134" s="266"/>
      <c r="EM134" s="33" t="s">
        <v>642</v>
      </c>
      <c r="EN134" s="33" t="s">
        <v>507</v>
      </c>
      <c r="EO134" s="33" t="s">
        <v>650</v>
      </c>
      <c r="EQ134" s="3">
        <f t="shared" si="76"/>
        <v>1</v>
      </c>
      <c r="ER134" s="3">
        <f t="shared" si="77"/>
        <v>7</v>
      </c>
    </row>
    <row r="135" spans="1:148" s="1" customFormat="1" ht="45">
      <c r="A135" s="266">
        <v>1</v>
      </c>
      <c r="B135" s="33" t="s">
        <v>572</v>
      </c>
      <c r="C135" s="33" t="s">
        <v>439</v>
      </c>
      <c r="D135" s="266"/>
      <c r="E135" s="267" t="str">
        <f t="shared" si="62"/>
        <v>x</v>
      </c>
      <c r="F135" s="266"/>
      <c r="G135" s="266"/>
      <c r="H135" s="266"/>
      <c r="I135" s="266"/>
      <c r="J135" s="266"/>
      <c r="K135" s="266"/>
      <c r="L135" s="266" t="s">
        <v>454</v>
      </c>
      <c r="M135" s="266"/>
      <c r="N135" s="266"/>
      <c r="O135" s="266"/>
      <c r="P135" s="266"/>
      <c r="Q135" s="266"/>
      <c r="R135" s="267" t="str">
        <f t="shared" si="63"/>
        <v/>
      </c>
      <c r="S135" s="266"/>
      <c r="T135" s="266"/>
      <c r="U135" s="266"/>
      <c r="V135" s="266"/>
      <c r="W135" s="266"/>
      <c r="X135" s="266"/>
      <c r="Y135" s="266"/>
      <c r="Z135" s="266"/>
      <c r="AA135" s="266"/>
      <c r="AB135" s="267" t="str">
        <f t="shared" si="64"/>
        <v/>
      </c>
      <c r="AC135" s="266"/>
      <c r="AD135" s="266"/>
      <c r="AE135" s="266"/>
      <c r="AF135" s="266"/>
      <c r="AG135" s="266"/>
      <c r="AH135" s="266"/>
      <c r="AI135" s="266"/>
      <c r="AJ135" s="266"/>
      <c r="AK135" s="266"/>
      <c r="AL135" s="266"/>
      <c r="AM135" s="267" t="str">
        <f t="shared" si="65"/>
        <v/>
      </c>
      <c r="AN135" s="266"/>
      <c r="AO135" s="266"/>
      <c r="AP135" s="266"/>
      <c r="AQ135" s="266"/>
      <c r="AR135" s="266"/>
      <c r="AS135" s="266"/>
      <c r="AT135" s="266"/>
      <c r="AU135" s="267" t="str">
        <f t="shared" si="66"/>
        <v/>
      </c>
      <c r="AV135" s="266"/>
      <c r="AW135" s="266"/>
      <c r="AX135" s="266"/>
      <c r="AY135" s="266"/>
      <c r="AZ135" s="266"/>
      <c r="BA135" s="266"/>
      <c r="BB135" s="267" t="str">
        <f t="shared" si="67"/>
        <v/>
      </c>
      <c r="BC135" s="266"/>
      <c r="BD135" s="266"/>
      <c r="BE135" s="266"/>
      <c r="BF135" s="266"/>
      <c r="BG135" s="266"/>
      <c r="BH135" s="266"/>
      <c r="BI135" s="266"/>
      <c r="BJ135" s="266"/>
      <c r="BK135" s="266"/>
      <c r="BL135" s="266"/>
      <c r="BM135" s="266"/>
      <c r="BN135" s="267" t="str">
        <f t="shared" si="68"/>
        <v>x</v>
      </c>
      <c r="BO135" s="266"/>
      <c r="BP135" s="266"/>
      <c r="BQ135" s="266" t="s">
        <v>454</v>
      </c>
      <c r="BR135" s="266"/>
      <c r="BS135" s="266"/>
      <c r="BT135" s="266"/>
      <c r="BU135" s="266"/>
      <c r="BV135" s="267" t="str">
        <f t="shared" si="69"/>
        <v/>
      </c>
      <c r="BW135" s="266"/>
      <c r="BX135" s="266"/>
      <c r="BY135" s="266"/>
      <c r="BZ135" s="266"/>
      <c r="CA135" s="266"/>
      <c r="CB135" s="266"/>
      <c r="CC135" s="266"/>
      <c r="CD135" s="266"/>
      <c r="CE135" s="266"/>
      <c r="CF135" s="267" t="str">
        <f t="shared" si="70"/>
        <v/>
      </c>
      <c r="CG135" s="266"/>
      <c r="CH135" s="266"/>
      <c r="CI135" s="266"/>
      <c r="CJ135" s="266"/>
      <c r="CK135" s="266"/>
      <c r="CL135" s="266"/>
      <c r="CM135" s="266"/>
      <c r="CN135" s="266"/>
      <c r="CO135" s="266"/>
      <c r="CP135" s="267" t="str">
        <f t="shared" si="71"/>
        <v>x</v>
      </c>
      <c r="CQ135" s="266"/>
      <c r="CR135" s="266"/>
      <c r="CS135" s="266" t="s">
        <v>454</v>
      </c>
      <c r="CT135" s="266" t="s">
        <v>454</v>
      </c>
      <c r="CU135" s="266" t="s">
        <v>453</v>
      </c>
      <c r="CV135" s="266" t="s">
        <v>454</v>
      </c>
      <c r="CW135" s="266"/>
      <c r="CX135" s="266"/>
      <c r="CY135" s="266"/>
      <c r="CZ135" s="266" t="s">
        <v>454</v>
      </c>
      <c r="DA135" s="266"/>
      <c r="DB135" s="266"/>
      <c r="DC135" s="266"/>
      <c r="DD135" s="267" t="str">
        <f t="shared" si="72"/>
        <v>x</v>
      </c>
      <c r="DE135" s="266"/>
      <c r="DF135" s="266"/>
      <c r="DG135" s="266"/>
      <c r="DH135" s="266"/>
      <c r="DI135" s="266" t="s">
        <v>454</v>
      </c>
      <c r="DJ135" s="266"/>
      <c r="DK135" s="266"/>
      <c r="DL135" s="266"/>
      <c r="DM135" s="266"/>
      <c r="DN135" s="267" t="str">
        <f t="shared" si="73"/>
        <v/>
      </c>
      <c r="DO135" s="266"/>
      <c r="DP135" s="266"/>
      <c r="DQ135" s="266"/>
      <c r="DR135" s="266"/>
      <c r="DS135" s="266"/>
      <c r="DT135" s="266"/>
      <c r="DU135" s="266"/>
      <c r="DV135" s="266"/>
      <c r="DW135" s="266"/>
      <c r="DX135" s="267" t="str">
        <f t="shared" si="74"/>
        <v/>
      </c>
      <c r="DY135" s="266"/>
      <c r="DZ135" s="266"/>
      <c r="EA135" s="266"/>
      <c r="EB135" s="266"/>
      <c r="EC135" s="266"/>
      <c r="ED135" s="266"/>
      <c r="EE135" s="266"/>
      <c r="EF135" s="267" t="str">
        <f t="shared" si="75"/>
        <v/>
      </c>
      <c r="EG135" s="266"/>
      <c r="EH135" s="266"/>
      <c r="EI135" s="266"/>
      <c r="EJ135" s="266"/>
      <c r="EK135" s="266"/>
      <c r="EL135" s="266"/>
      <c r="EM135" s="33" t="s">
        <v>706</v>
      </c>
      <c r="EN135" s="33" t="s">
        <v>507</v>
      </c>
      <c r="EO135" s="33" t="s">
        <v>650</v>
      </c>
      <c r="EQ135" s="3">
        <f t="shared" si="76"/>
        <v>1</v>
      </c>
      <c r="ER135" s="3">
        <f t="shared" si="77"/>
        <v>7</v>
      </c>
    </row>
    <row r="136" spans="1:148" s="1" customFormat="1">
      <c r="A136" s="266">
        <v>1</v>
      </c>
      <c r="B136" s="33" t="s">
        <v>571</v>
      </c>
      <c r="C136" s="33" t="s">
        <v>439</v>
      </c>
      <c r="D136" s="266"/>
      <c r="E136" s="267" t="str">
        <f t="shared" si="62"/>
        <v/>
      </c>
      <c r="F136" s="266"/>
      <c r="G136" s="266"/>
      <c r="H136" s="266"/>
      <c r="I136" s="266"/>
      <c r="J136" s="266"/>
      <c r="K136" s="266"/>
      <c r="L136" s="266"/>
      <c r="M136" s="266"/>
      <c r="N136" s="266"/>
      <c r="O136" s="266"/>
      <c r="P136" s="266"/>
      <c r="Q136" s="266"/>
      <c r="R136" s="267" t="str">
        <f t="shared" si="63"/>
        <v>x</v>
      </c>
      <c r="S136" s="266"/>
      <c r="T136" s="266"/>
      <c r="U136" s="266"/>
      <c r="V136" s="266"/>
      <c r="W136" s="266"/>
      <c r="X136" s="266"/>
      <c r="Y136" s="266" t="s">
        <v>453</v>
      </c>
      <c r="Z136" s="266" t="s">
        <v>454</v>
      </c>
      <c r="AA136" s="266"/>
      <c r="AB136" s="267" t="str">
        <f t="shared" si="64"/>
        <v/>
      </c>
      <c r="AC136" s="266"/>
      <c r="AD136" s="266"/>
      <c r="AE136" s="266"/>
      <c r="AF136" s="266"/>
      <c r="AG136" s="266"/>
      <c r="AH136" s="266"/>
      <c r="AI136" s="266"/>
      <c r="AJ136" s="266"/>
      <c r="AK136" s="266"/>
      <c r="AL136" s="266"/>
      <c r="AM136" s="267" t="str">
        <f t="shared" si="65"/>
        <v/>
      </c>
      <c r="AN136" s="266"/>
      <c r="AO136" s="266"/>
      <c r="AP136" s="266"/>
      <c r="AQ136" s="266"/>
      <c r="AR136" s="266"/>
      <c r="AS136" s="266"/>
      <c r="AT136" s="266"/>
      <c r="AU136" s="267" t="str">
        <f t="shared" si="66"/>
        <v/>
      </c>
      <c r="AV136" s="266"/>
      <c r="AW136" s="266"/>
      <c r="AX136" s="266"/>
      <c r="AY136" s="266"/>
      <c r="AZ136" s="266"/>
      <c r="BA136" s="266"/>
      <c r="BB136" s="267" t="str">
        <f t="shared" si="67"/>
        <v/>
      </c>
      <c r="BC136" s="266"/>
      <c r="BD136" s="266"/>
      <c r="BE136" s="266"/>
      <c r="BF136" s="266"/>
      <c r="BG136" s="266"/>
      <c r="BH136" s="266"/>
      <c r="BI136" s="266"/>
      <c r="BJ136" s="266"/>
      <c r="BK136" s="266"/>
      <c r="BL136" s="266"/>
      <c r="BM136" s="266"/>
      <c r="BN136" s="267" t="str">
        <f t="shared" si="68"/>
        <v>x</v>
      </c>
      <c r="BO136" s="266"/>
      <c r="BP136" s="266"/>
      <c r="BQ136" s="266" t="s">
        <v>454</v>
      </c>
      <c r="BR136" s="266"/>
      <c r="BS136" s="266"/>
      <c r="BT136" s="266"/>
      <c r="BU136" s="266"/>
      <c r="BV136" s="267" t="str">
        <f t="shared" si="69"/>
        <v/>
      </c>
      <c r="BW136" s="266"/>
      <c r="BX136" s="266"/>
      <c r="BY136" s="266"/>
      <c r="BZ136" s="266"/>
      <c r="CA136" s="266"/>
      <c r="CB136" s="266"/>
      <c r="CC136" s="266"/>
      <c r="CD136" s="266"/>
      <c r="CE136" s="266"/>
      <c r="CF136" s="267" t="str">
        <f t="shared" si="70"/>
        <v/>
      </c>
      <c r="CG136" s="266"/>
      <c r="CH136" s="266"/>
      <c r="CI136" s="266"/>
      <c r="CJ136" s="266"/>
      <c r="CK136" s="266"/>
      <c r="CL136" s="266"/>
      <c r="CM136" s="266"/>
      <c r="CN136" s="266"/>
      <c r="CO136" s="266"/>
      <c r="CP136" s="267" t="str">
        <f t="shared" si="71"/>
        <v>x</v>
      </c>
      <c r="CQ136" s="266"/>
      <c r="CR136" s="266" t="s">
        <v>454</v>
      </c>
      <c r="CS136" s="266" t="s">
        <v>454</v>
      </c>
      <c r="CT136" s="266" t="s">
        <v>454</v>
      </c>
      <c r="CU136" s="266" t="s">
        <v>454</v>
      </c>
      <c r="CV136" s="266"/>
      <c r="CW136" s="266"/>
      <c r="CX136" s="266"/>
      <c r="CY136" s="266"/>
      <c r="CZ136" s="266" t="s">
        <v>454</v>
      </c>
      <c r="DA136" s="266"/>
      <c r="DB136" s="266"/>
      <c r="DC136" s="266"/>
      <c r="DD136" s="267" t="str">
        <f t="shared" si="72"/>
        <v>x</v>
      </c>
      <c r="DE136" s="266"/>
      <c r="DF136" s="266"/>
      <c r="DG136" s="266"/>
      <c r="DH136" s="266"/>
      <c r="DI136" s="266" t="s">
        <v>454</v>
      </c>
      <c r="DJ136" s="266"/>
      <c r="DK136" s="266"/>
      <c r="DL136" s="266"/>
      <c r="DM136" s="266"/>
      <c r="DN136" s="267" t="str">
        <f t="shared" si="73"/>
        <v/>
      </c>
      <c r="DO136" s="266"/>
      <c r="DP136" s="266"/>
      <c r="DQ136" s="266"/>
      <c r="DR136" s="266"/>
      <c r="DS136" s="266"/>
      <c r="DT136" s="266"/>
      <c r="DU136" s="266"/>
      <c r="DV136" s="266"/>
      <c r="DW136" s="266"/>
      <c r="DX136" s="267" t="str">
        <f t="shared" si="74"/>
        <v/>
      </c>
      <c r="DY136" s="266"/>
      <c r="DZ136" s="266"/>
      <c r="EA136" s="266"/>
      <c r="EB136" s="266"/>
      <c r="EC136" s="266"/>
      <c r="ED136" s="266"/>
      <c r="EE136" s="266"/>
      <c r="EF136" s="267" t="str">
        <f t="shared" si="75"/>
        <v/>
      </c>
      <c r="EG136" s="266"/>
      <c r="EH136" s="266"/>
      <c r="EI136" s="266"/>
      <c r="EJ136" s="266"/>
      <c r="EK136" s="266"/>
      <c r="EL136" s="266"/>
      <c r="EM136" s="33" t="s">
        <v>526</v>
      </c>
      <c r="EN136" s="33" t="s">
        <v>507</v>
      </c>
      <c r="EO136" s="33" t="s">
        <v>650</v>
      </c>
      <c r="EQ136" s="3">
        <f t="shared" si="76"/>
        <v>1</v>
      </c>
      <c r="ER136" s="3">
        <f t="shared" si="77"/>
        <v>8</v>
      </c>
    </row>
    <row r="137" spans="1:148" s="1" customFormat="1" ht="45">
      <c r="A137" s="266">
        <v>1</v>
      </c>
      <c r="B137" s="33" t="s">
        <v>573</v>
      </c>
      <c r="C137" s="33" t="s">
        <v>439</v>
      </c>
      <c r="D137" s="266"/>
      <c r="E137" s="267" t="str">
        <f t="shared" si="62"/>
        <v>x</v>
      </c>
      <c r="F137" s="266"/>
      <c r="G137" s="266"/>
      <c r="H137" s="266"/>
      <c r="I137" s="266"/>
      <c r="J137" s="266"/>
      <c r="K137" s="266"/>
      <c r="L137" s="266" t="s">
        <v>454</v>
      </c>
      <c r="M137" s="266"/>
      <c r="N137" s="266"/>
      <c r="O137" s="266"/>
      <c r="P137" s="266"/>
      <c r="Q137" s="266"/>
      <c r="R137" s="267" t="str">
        <f t="shared" si="63"/>
        <v/>
      </c>
      <c r="S137" s="266"/>
      <c r="T137" s="266"/>
      <c r="U137" s="266"/>
      <c r="V137" s="266"/>
      <c r="W137" s="266"/>
      <c r="X137" s="266"/>
      <c r="Y137" s="266"/>
      <c r="Z137" s="266"/>
      <c r="AA137" s="266"/>
      <c r="AB137" s="267" t="str">
        <f t="shared" si="64"/>
        <v>x</v>
      </c>
      <c r="AC137" s="266"/>
      <c r="AD137" s="266" t="s">
        <v>454</v>
      </c>
      <c r="AE137" s="266"/>
      <c r="AF137" s="266"/>
      <c r="AG137" s="266"/>
      <c r="AH137" s="266" t="s">
        <v>454</v>
      </c>
      <c r="AI137" s="266"/>
      <c r="AJ137" s="266"/>
      <c r="AK137" s="266"/>
      <c r="AL137" s="266"/>
      <c r="AM137" s="267" t="str">
        <f t="shared" si="65"/>
        <v/>
      </c>
      <c r="AN137" s="266"/>
      <c r="AO137" s="266"/>
      <c r="AP137" s="266"/>
      <c r="AQ137" s="266"/>
      <c r="AR137" s="266"/>
      <c r="AS137" s="266"/>
      <c r="AT137" s="266"/>
      <c r="AU137" s="267" t="str">
        <f t="shared" si="66"/>
        <v/>
      </c>
      <c r="AV137" s="266"/>
      <c r="AW137" s="266"/>
      <c r="AX137" s="266"/>
      <c r="AY137" s="266"/>
      <c r="AZ137" s="266"/>
      <c r="BA137" s="266"/>
      <c r="BB137" s="267" t="str">
        <f t="shared" si="67"/>
        <v/>
      </c>
      <c r="BC137" s="266"/>
      <c r="BD137" s="266"/>
      <c r="BE137" s="266"/>
      <c r="BF137" s="266"/>
      <c r="BG137" s="266"/>
      <c r="BH137" s="266"/>
      <c r="BI137" s="266"/>
      <c r="BJ137" s="266"/>
      <c r="BK137" s="266"/>
      <c r="BL137" s="266"/>
      <c r="BM137" s="266"/>
      <c r="BN137" s="267" t="str">
        <f t="shared" si="68"/>
        <v>x</v>
      </c>
      <c r="BO137" s="266"/>
      <c r="BP137" s="266"/>
      <c r="BQ137" s="266" t="s">
        <v>454</v>
      </c>
      <c r="BR137" s="266"/>
      <c r="BS137" s="266"/>
      <c r="BT137" s="266"/>
      <c r="BU137" s="266"/>
      <c r="BV137" s="267" t="str">
        <f t="shared" si="69"/>
        <v/>
      </c>
      <c r="BW137" s="266"/>
      <c r="BX137" s="266"/>
      <c r="BY137" s="266"/>
      <c r="BZ137" s="266"/>
      <c r="CA137" s="266"/>
      <c r="CB137" s="266"/>
      <c r="CC137" s="266"/>
      <c r="CD137" s="266"/>
      <c r="CE137" s="266"/>
      <c r="CF137" s="267" t="str">
        <f t="shared" si="70"/>
        <v/>
      </c>
      <c r="CG137" s="266"/>
      <c r="CH137" s="266"/>
      <c r="CI137" s="266"/>
      <c r="CJ137" s="266"/>
      <c r="CK137" s="266"/>
      <c r="CL137" s="266"/>
      <c r="CM137" s="266"/>
      <c r="CN137" s="266"/>
      <c r="CO137" s="266"/>
      <c r="CP137" s="267" t="str">
        <f t="shared" si="71"/>
        <v>x</v>
      </c>
      <c r="CQ137" s="266"/>
      <c r="CR137" s="266"/>
      <c r="CS137" s="266" t="s">
        <v>454</v>
      </c>
      <c r="CT137" s="266" t="s">
        <v>454</v>
      </c>
      <c r="CU137" s="266" t="s">
        <v>454</v>
      </c>
      <c r="CV137" s="266" t="s">
        <v>453</v>
      </c>
      <c r="CW137" s="266"/>
      <c r="CX137" s="266"/>
      <c r="CY137" s="266"/>
      <c r="CZ137" s="266" t="s">
        <v>454</v>
      </c>
      <c r="DA137" s="266"/>
      <c r="DB137" s="266"/>
      <c r="DC137" s="266"/>
      <c r="DD137" s="267" t="str">
        <f t="shared" si="72"/>
        <v/>
      </c>
      <c r="DE137" s="266"/>
      <c r="DF137" s="266"/>
      <c r="DG137" s="266"/>
      <c r="DH137" s="266"/>
      <c r="DI137" s="266"/>
      <c r="DJ137" s="266"/>
      <c r="DK137" s="266"/>
      <c r="DL137" s="266"/>
      <c r="DM137" s="266"/>
      <c r="DN137" s="267" t="str">
        <f t="shared" si="73"/>
        <v/>
      </c>
      <c r="DO137" s="266"/>
      <c r="DP137" s="266"/>
      <c r="DQ137" s="266"/>
      <c r="DR137" s="266"/>
      <c r="DS137" s="266"/>
      <c r="DT137" s="266"/>
      <c r="DU137" s="266"/>
      <c r="DV137" s="266"/>
      <c r="DW137" s="266"/>
      <c r="DX137" s="267" t="str">
        <f t="shared" si="74"/>
        <v/>
      </c>
      <c r="DY137" s="266"/>
      <c r="DZ137" s="266"/>
      <c r="EA137" s="266"/>
      <c r="EB137" s="266"/>
      <c r="EC137" s="266"/>
      <c r="ED137" s="266"/>
      <c r="EE137" s="266"/>
      <c r="EF137" s="267" t="str">
        <f t="shared" si="75"/>
        <v/>
      </c>
      <c r="EG137" s="266"/>
      <c r="EH137" s="266"/>
      <c r="EI137" s="266"/>
      <c r="EJ137" s="266"/>
      <c r="EK137" s="266"/>
      <c r="EL137" s="266"/>
      <c r="EM137" s="33" t="s">
        <v>706</v>
      </c>
      <c r="EN137" s="33" t="s">
        <v>297</v>
      </c>
      <c r="EO137" s="33" t="s">
        <v>650</v>
      </c>
      <c r="EQ137" s="3">
        <f t="shared" si="76"/>
        <v>1</v>
      </c>
      <c r="ER137" s="3">
        <f t="shared" si="77"/>
        <v>8</v>
      </c>
    </row>
    <row r="138" spans="1:148" s="1" customFormat="1" ht="30">
      <c r="A138" s="266">
        <v>1</v>
      </c>
      <c r="B138" s="33" t="s">
        <v>707</v>
      </c>
      <c r="C138" s="33" t="s">
        <v>424</v>
      </c>
      <c r="D138" s="266"/>
      <c r="E138" s="267" t="str">
        <f t="shared" si="62"/>
        <v/>
      </c>
      <c r="F138" s="266"/>
      <c r="G138" s="266"/>
      <c r="H138" s="266"/>
      <c r="I138" s="266"/>
      <c r="J138" s="266"/>
      <c r="K138" s="266"/>
      <c r="L138" s="266"/>
      <c r="M138" s="266"/>
      <c r="N138" s="266"/>
      <c r="O138" s="266"/>
      <c r="P138" s="266"/>
      <c r="Q138" s="266"/>
      <c r="R138" s="267" t="str">
        <f t="shared" si="63"/>
        <v>x</v>
      </c>
      <c r="S138" s="266" t="s">
        <v>454</v>
      </c>
      <c r="T138" s="266"/>
      <c r="U138" s="266"/>
      <c r="V138" s="266"/>
      <c r="W138" s="266"/>
      <c r="X138" s="266"/>
      <c r="Y138" s="266"/>
      <c r="Z138" s="266"/>
      <c r="AA138" s="266"/>
      <c r="AB138" s="267" t="str">
        <f t="shared" si="64"/>
        <v/>
      </c>
      <c r="AC138" s="266"/>
      <c r="AD138" s="266"/>
      <c r="AE138" s="266"/>
      <c r="AF138" s="266"/>
      <c r="AG138" s="266"/>
      <c r="AH138" s="266"/>
      <c r="AI138" s="266"/>
      <c r="AJ138" s="266"/>
      <c r="AK138" s="266"/>
      <c r="AL138" s="266"/>
      <c r="AM138" s="267" t="str">
        <f t="shared" si="65"/>
        <v/>
      </c>
      <c r="AN138" s="266"/>
      <c r="AO138" s="266"/>
      <c r="AP138" s="266"/>
      <c r="AQ138" s="266"/>
      <c r="AR138" s="266"/>
      <c r="AS138" s="266"/>
      <c r="AT138" s="266"/>
      <c r="AU138" s="267" t="str">
        <f t="shared" si="66"/>
        <v/>
      </c>
      <c r="AV138" s="266"/>
      <c r="AW138" s="266"/>
      <c r="AX138" s="266"/>
      <c r="AY138" s="266"/>
      <c r="AZ138" s="266"/>
      <c r="BA138" s="266"/>
      <c r="BB138" s="267" t="str">
        <f t="shared" si="67"/>
        <v/>
      </c>
      <c r="BC138" s="266"/>
      <c r="BD138" s="266"/>
      <c r="BE138" s="266"/>
      <c r="BF138" s="266"/>
      <c r="BG138" s="266"/>
      <c r="BH138" s="266"/>
      <c r="BI138" s="266"/>
      <c r="BJ138" s="266"/>
      <c r="BK138" s="266"/>
      <c r="BL138" s="266"/>
      <c r="BM138" s="266"/>
      <c r="BN138" s="267" t="str">
        <f t="shared" si="68"/>
        <v/>
      </c>
      <c r="BO138" s="266"/>
      <c r="BP138" s="266"/>
      <c r="BQ138" s="266"/>
      <c r="BR138" s="266"/>
      <c r="BS138" s="266"/>
      <c r="BT138" s="266"/>
      <c r="BU138" s="266"/>
      <c r="BV138" s="267" t="str">
        <f t="shared" si="69"/>
        <v/>
      </c>
      <c r="BW138" s="266"/>
      <c r="BX138" s="266"/>
      <c r="BY138" s="266"/>
      <c r="BZ138" s="266"/>
      <c r="CA138" s="266"/>
      <c r="CB138" s="266"/>
      <c r="CC138" s="266"/>
      <c r="CD138" s="266"/>
      <c r="CE138" s="266"/>
      <c r="CF138" s="267" t="str">
        <f t="shared" si="70"/>
        <v/>
      </c>
      <c r="CG138" s="266"/>
      <c r="CH138" s="266"/>
      <c r="CI138" s="266"/>
      <c r="CJ138" s="266"/>
      <c r="CK138" s="266"/>
      <c r="CL138" s="266"/>
      <c r="CM138" s="266"/>
      <c r="CN138" s="266"/>
      <c r="CO138" s="266"/>
      <c r="CP138" s="267" t="str">
        <f t="shared" si="71"/>
        <v>x</v>
      </c>
      <c r="CQ138" s="266"/>
      <c r="CR138" s="266" t="s">
        <v>454</v>
      </c>
      <c r="CS138" s="266" t="s">
        <v>454</v>
      </c>
      <c r="CT138" s="266"/>
      <c r="CU138" s="266"/>
      <c r="CV138" s="266"/>
      <c r="CW138" s="266"/>
      <c r="CX138" s="266"/>
      <c r="CY138" s="266"/>
      <c r="CZ138" s="266"/>
      <c r="DA138" s="266"/>
      <c r="DB138" s="266" t="s">
        <v>453</v>
      </c>
      <c r="DC138" s="266"/>
      <c r="DD138" s="267" t="str">
        <f t="shared" si="72"/>
        <v/>
      </c>
      <c r="DE138" s="266"/>
      <c r="DF138" s="266"/>
      <c r="DG138" s="266"/>
      <c r="DH138" s="266"/>
      <c r="DI138" s="266"/>
      <c r="DJ138" s="266"/>
      <c r="DK138" s="266"/>
      <c r="DL138" s="266"/>
      <c r="DM138" s="266"/>
      <c r="DN138" s="267" t="str">
        <f t="shared" si="73"/>
        <v/>
      </c>
      <c r="DO138" s="266"/>
      <c r="DP138" s="266"/>
      <c r="DQ138" s="266"/>
      <c r="DR138" s="266"/>
      <c r="DS138" s="266"/>
      <c r="DT138" s="266"/>
      <c r="DU138" s="266"/>
      <c r="DV138" s="266"/>
      <c r="DW138" s="266"/>
      <c r="DX138" s="267" t="str">
        <f t="shared" si="74"/>
        <v/>
      </c>
      <c r="DY138" s="266"/>
      <c r="DZ138" s="266"/>
      <c r="EA138" s="266"/>
      <c r="EB138" s="266"/>
      <c r="EC138" s="266"/>
      <c r="ED138" s="266"/>
      <c r="EE138" s="266"/>
      <c r="EF138" s="267" t="str">
        <f t="shared" si="75"/>
        <v>x</v>
      </c>
      <c r="EG138" s="266"/>
      <c r="EH138" s="266"/>
      <c r="EI138" s="266" t="s">
        <v>454</v>
      </c>
      <c r="EJ138" s="266"/>
      <c r="EK138" s="266"/>
      <c r="EL138" s="266"/>
      <c r="EM138" s="33" t="s">
        <v>627</v>
      </c>
      <c r="EN138" s="33" t="s">
        <v>624</v>
      </c>
      <c r="EO138" s="33" t="s">
        <v>650</v>
      </c>
      <c r="EQ138" s="3">
        <f t="shared" si="76"/>
        <v>1</v>
      </c>
      <c r="ER138" s="3">
        <f t="shared" si="77"/>
        <v>4</v>
      </c>
    </row>
    <row r="139" spans="1:148" s="1" customFormat="1" ht="30">
      <c r="A139" s="266">
        <v>1</v>
      </c>
      <c r="B139" s="33" t="s">
        <v>652</v>
      </c>
      <c r="C139" s="33" t="s">
        <v>424</v>
      </c>
      <c r="D139" s="266"/>
      <c r="E139" s="267" t="str">
        <f t="shared" ref="E139:E170" si="78">IF(COUNTA(F139:Q139)&gt;0,"x","")</f>
        <v>x</v>
      </c>
      <c r="F139" s="266"/>
      <c r="G139" s="266" t="s">
        <v>454</v>
      </c>
      <c r="H139" s="266"/>
      <c r="I139" s="266" t="s">
        <v>453</v>
      </c>
      <c r="J139" s="266"/>
      <c r="K139" s="266"/>
      <c r="L139" s="266"/>
      <c r="M139" s="266"/>
      <c r="N139" s="266"/>
      <c r="O139" s="266"/>
      <c r="P139" s="266"/>
      <c r="Q139" s="266"/>
      <c r="R139" s="267" t="str">
        <f t="shared" ref="R139:R170" si="79">IF(COUNTA(S139:AA139)&gt;0,"x","")</f>
        <v/>
      </c>
      <c r="S139" s="266"/>
      <c r="T139" s="266"/>
      <c r="U139" s="266"/>
      <c r="V139" s="266"/>
      <c r="W139" s="266"/>
      <c r="X139" s="266"/>
      <c r="Y139" s="266"/>
      <c r="Z139" s="266"/>
      <c r="AA139" s="266"/>
      <c r="AB139" s="267" t="str">
        <f t="shared" ref="AB139:AB170" si="80">IF(COUNTA(AC139:AL139)&gt;0,"x","")</f>
        <v/>
      </c>
      <c r="AC139" s="266"/>
      <c r="AD139" s="266"/>
      <c r="AE139" s="266"/>
      <c r="AF139" s="266"/>
      <c r="AG139" s="266"/>
      <c r="AH139" s="266"/>
      <c r="AI139" s="266"/>
      <c r="AJ139" s="266"/>
      <c r="AK139" s="266"/>
      <c r="AL139" s="266"/>
      <c r="AM139" s="267" t="str">
        <f t="shared" ref="AM139:AM170" si="81">IF(COUNTA(AN139:AT139)&gt;0,"x","")</f>
        <v/>
      </c>
      <c r="AN139" s="266"/>
      <c r="AO139" s="266"/>
      <c r="AP139" s="266"/>
      <c r="AQ139" s="266"/>
      <c r="AR139" s="266"/>
      <c r="AS139" s="266"/>
      <c r="AT139" s="266"/>
      <c r="AU139" s="267" t="str">
        <f t="shared" ref="AU139:AU170" si="82">IF(COUNTA(AV139:BA139)&gt;0,"x","")</f>
        <v/>
      </c>
      <c r="AV139" s="266"/>
      <c r="AW139" s="266"/>
      <c r="AX139" s="266"/>
      <c r="AY139" s="266"/>
      <c r="AZ139" s="266"/>
      <c r="BA139" s="266"/>
      <c r="BB139" s="267" t="str">
        <f t="shared" ref="BB139:BB170" si="83">IF(COUNTA(BC139:BM139)&gt;0,"x","")</f>
        <v/>
      </c>
      <c r="BC139" s="266"/>
      <c r="BD139" s="266"/>
      <c r="BE139" s="266"/>
      <c r="BF139" s="266"/>
      <c r="BG139" s="266"/>
      <c r="BH139" s="266"/>
      <c r="BI139" s="266"/>
      <c r="BJ139" s="266"/>
      <c r="BK139" s="266"/>
      <c r="BL139" s="266"/>
      <c r="BM139" s="266"/>
      <c r="BN139" s="267" t="str">
        <f t="shared" ref="BN139:BN170" si="84">IF(COUNTA(BO139:BU139)&gt;0,"x","")</f>
        <v/>
      </c>
      <c r="BO139" s="266"/>
      <c r="BP139" s="266"/>
      <c r="BQ139" s="266"/>
      <c r="BR139" s="266"/>
      <c r="BS139" s="266"/>
      <c r="BT139" s="266"/>
      <c r="BU139" s="266"/>
      <c r="BV139" s="267" t="str">
        <f t="shared" ref="BV139:BV170" si="85">IF(COUNTA(BW139:CE139)&gt;0,"x","")</f>
        <v/>
      </c>
      <c r="BW139" s="266"/>
      <c r="BX139" s="266"/>
      <c r="BY139" s="266"/>
      <c r="BZ139" s="266"/>
      <c r="CA139" s="266"/>
      <c r="CB139" s="266"/>
      <c r="CC139" s="266"/>
      <c r="CD139" s="266"/>
      <c r="CE139" s="266"/>
      <c r="CF139" s="267" t="str">
        <f t="shared" ref="CF139:CF170" si="86">IF(COUNTA(CG139:CO139)&gt;0,"x","")</f>
        <v/>
      </c>
      <c r="CG139" s="266"/>
      <c r="CH139" s="266"/>
      <c r="CI139" s="266"/>
      <c r="CJ139" s="266"/>
      <c r="CK139" s="266"/>
      <c r="CL139" s="266"/>
      <c r="CM139" s="266"/>
      <c r="CN139" s="266"/>
      <c r="CO139" s="266"/>
      <c r="CP139" s="267" t="str">
        <f t="shared" ref="CP139:CP170" si="87">IF(COUNTA(CQ139:DC139)&gt;0,"x","")</f>
        <v>x</v>
      </c>
      <c r="CQ139" s="266"/>
      <c r="CR139" s="266" t="s">
        <v>454</v>
      </c>
      <c r="CS139" s="266" t="s">
        <v>454</v>
      </c>
      <c r="CT139" s="266"/>
      <c r="CU139" s="266"/>
      <c r="CV139" s="266"/>
      <c r="CW139" s="266"/>
      <c r="CX139" s="266"/>
      <c r="CY139" s="266"/>
      <c r="CZ139" s="266"/>
      <c r="DA139" s="266"/>
      <c r="DB139" s="266"/>
      <c r="DC139" s="266"/>
      <c r="DD139" s="267" t="str">
        <f t="shared" ref="DD139:DD170" si="88">IF(COUNTA(DE139:DM139)&gt;0,"x","")</f>
        <v/>
      </c>
      <c r="DE139" s="266"/>
      <c r="DF139" s="266"/>
      <c r="DG139" s="266"/>
      <c r="DH139" s="266"/>
      <c r="DI139" s="266"/>
      <c r="DJ139" s="266"/>
      <c r="DK139" s="266"/>
      <c r="DL139" s="266"/>
      <c r="DM139" s="266"/>
      <c r="DN139" s="267" t="str">
        <f t="shared" ref="DN139:DN170" si="89">IF(COUNTA(DO139:DW139)&gt;0,"x","")</f>
        <v/>
      </c>
      <c r="DO139" s="266"/>
      <c r="DP139" s="266"/>
      <c r="DQ139" s="266"/>
      <c r="DR139" s="266"/>
      <c r="DS139" s="266"/>
      <c r="DT139" s="266"/>
      <c r="DU139" s="266"/>
      <c r="DV139" s="266"/>
      <c r="DW139" s="266"/>
      <c r="DX139" s="267" t="str">
        <f t="shared" ref="DX139:DX170" si="90">IF(COUNTA(DY139:EE139)&gt;0,"x","")</f>
        <v/>
      </c>
      <c r="DY139" s="266"/>
      <c r="DZ139" s="266"/>
      <c r="EA139" s="266"/>
      <c r="EB139" s="266"/>
      <c r="EC139" s="266"/>
      <c r="ED139" s="266"/>
      <c r="EE139" s="266"/>
      <c r="EF139" s="267" t="str">
        <f t="shared" ref="EF139:EF170" si="91">IF(COUNTA(EG139:EL139)&gt;0,"x","")</f>
        <v/>
      </c>
      <c r="EG139" s="266"/>
      <c r="EH139" s="266"/>
      <c r="EI139" s="266"/>
      <c r="EJ139" s="266"/>
      <c r="EK139" s="266"/>
      <c r="EL139" s="266"/>
      <c r="EM139" s="33" t="s">
        <v>627</v>
      </c>
      <c r="EN139" s="33" t="s">
        <v>624</v>
      </c>
      <c r="EO139" s="33" t="s">
        <v>650</v>
      </c>
      <c r="EQ139" s="3">
        <f t="shared" si="76"/>
        <v>1</v>
      </c>
      <c r="ER139" s="3">
        <f t="shared" si="77"/>
        <v>3</v>
      </c>
    </row>
    <row r="140" spans="1:148" s="1" customFormat="1" ht="30">
      <c r="A140" s="266">
        <v>1</v>
      </c>
      <c r="B140" s="33" t="s">
        <v>651</v>
      </c>
      <c r="C140" s="33" t="s">
        <v>424</v>
      </c>
      <c r="D140" s="266"/>
      <c r="E140" s="267" t="str">
        <f t="shared" si="78"/>
        <v/>
      </c>
      <c r="F140" s="266"/>
      <c r="G140" s="266"/>
      <c r="H140" s="266"/>
      <c r="I140" s="266"/>
      <c r="J140" s="266"/>
      <c r="K140" s="266"/>
      <c r="L140" s="266"/>
      <c r="M140" s="266"/>
      <c r="N140" s="266"/>
      <c r="O140" s="266"/>
      <c r="P140" s="266"/>
      <c r="Q140" s="266"/>
      <c r="R140" s="267" t="str">
        <f t="shared" si="79"/>
        <v>x</v>
      </c>
      <c r="S140" s="266" t="s">
        <v>453</v>
      </c>
      <c r="T140" s="266"/>
      <c r="U140" s="266"/>
      <c r="V140" s="266"/>
      <c r="W140" s="266"/>
      <c r="X140" s="266"/>
      <c r="Y140" s="266" t="s">
        <v>454</v>
      </c>
      <c r="Z140" s="266"/>
      <c r="AA140" s="266"/>
      <c r="AB140" s="267" t="str">
        <f t="shared" si="80"/>
        <v/>
      </c>
      <c r="AC140" s="266"/>
      <c r="AD140" s="266"/>
      <c r="AE140" s="266"/>
      <c r="AF140" s="266"/>
      <c r="AG140" s="266"/>
      <c r="AH140" s="266"/>
      <c r="AI140" s="266"/>
      <c r="AJ140" s="266"/>
      <c r="AK140" s="266"/>
      <c r="AL140" s="266"/>
      <c r="AM140" s="267" t="str">
        <f t="shared" si="81"/>
        <v/>
      </c>
      <c r="AN140" s="266"/>
      <c r="AO140" s="266"/>
      <c r="AP140" s="266"/>
      <c r="AQ140" s="266"/>
      <c r="AR140" s="266"/>
      <c r="AS140" s="266"/>
      <c r="AT140" s="266"/>
      <c r="AU140" s="267" t="str">
        <f t="shared" si="82"/>
        <v/>
      </c>
      <c r="AV140" s="266"/>
      <c r="AW140" s="266"/>
      <c r="AX140" s="266"/>
      <c r="AY140" s="266"/>
      <c r="AZ140" s="266"/>
      <c r="BA140" s="266"/>
      <c r="BB140" s="267" t="str">
        <f t="shared" si="83"/>
        <v/>
      </c>
      <c r="BC140" s="266"/>
      <c r="BD140" s="266"/>
      <c r="BE140" s="266"/>
      <c r="BF140" s="266"/>
      <c r="BG140" s="266"/>
      <c r="BH140" s="266"/>
      <c r="BI140" s="266"/>
      <c r="BJ140" s="266"/>
      <c r="BK140" s="266"/>
      <c r="BL140" s="266"/>
      <c r="BM140" s="266"/>
      <c r="BN140" s="267" t="str">
        <f t="shared" si="84"/>
        <v/>
      </c>
      <c r="BO140" s="266"/>
      <c r="BP140" s="266"/>
      <c r="BQ140" s="266"/>
      <c r="BR140" s="266"/>
      <c r="BS140" s="266"/>
      <c r="BT140" s="266"/>
      <c r="BU140" s="266"/>
      <c r="BV140" s="267" t="str">
        <f t="shared" si="85"/>
        <v/>
      </c>
      <c r="BW140" s="266"/>
      <c r="BX140" s="266"/>
      <c r="BY140" s="266"/>
      <c r="BZ140" s="266"/>
      <c r="CA140" s="266"/>
      <c r="CB140" s="266"/>
      <c r="CC140" s="266"/>
      <c r="CD140" s="266"/>
      <c r="CE140" s="266"/>
      <c r="CF140" s="267" t="str">
        <f t="shared" si="86"/>
        <v/>
      </c>
      <c r="CG140" s="266"/>
      <c r="CH140" s="266"/>
      <c r="CI140" s="266"/>
      <c r="CJ140" s="266"/>
      <c r="CK140" s="266"/>
      <c r="CL140" s="266"/>
      <c r="CM140" s="266"/>
      <c r="CN140" s="266"/>
      <c r="CO140" s="266"/>
      <c r="CP140" s="267" t="str">
        <f t="shared" si="87"/>
        <v>x</v>
      </c>
      <c r="CQ140" s="266"/>
      <c r="CR140" s="266" t="s">
        <v>454</v>
      </c>
      <c r="CS140" s="266" t="s">
        <v>454</v>
      </c>
      <c r="CT140" s="266"/>
      <c r="CU140" s="266"/>
      <c r="CV140" s="266"/>
      <c r="CW140" s="266"/>
      <c r="CX140" s="266"/>
      <c r="CY140" s="266"/>
      <c r="CZ140" s="266"/>
      <c r="DA140" s="266"/>
      <c r="DB140" s="266"/>
      <c r="DC140" s="266"/>
      <c r="DD140" s="267" t="str">
        <f t="shared" si="88"/>
        <v/>
      </c>
      <c r="DE140" s="266"/>
      <c r="DF140" s="266"/>
      <c r="DG140" s="266"/>
      <c r="DH140" s="266"/>
      <c r="DI140" s="266"/>
      <c r="DJ140" s="266"/>
      <c r="DK140" s="266"/>
      <c r="DL140" s="266"/>
      <c r="DM140" s="266"/>
      <c r="DN140" s="267" t="str">
        <f t="shared" si="89"/>
        <v/>
      </c>
      <c r="DO140" s="266"/>
      <c r="DP140" s="266"/>
      <c r="DQ140" s="266"/>
      <c r="DR140" s="266"/>
      <c r="DS140" s="266"/>
      <c r="DT140" s="266"/>
      <c r="DU140" s="266"/>
      <c r="DV140" s="266"/>
      <c r="DW140" s="266"/>
      <c r="DX140" s="267" t="str">
        <f t="shared" si="90"/>
        <v/>
      </c>
      <c r="DY140" s="266"/>
      <c r="DZ140" s="266"/>
      <c r="EA140" s="266"/>
      <c r="EB140" s="266"/>
      <c r="EC140" s="266"/>
      <c r="ED140" s="266"/>
      <c r="EE140" s="266"/>
      <c r="EF140" s="267" t="str">
        <f t="shared" si="91"/>
        <v/>
      </c>
      <c r="EG140" s="266"/>
      <c r="EH140" s="266"/>
      <c r="EI140" s="266"/>
      <c r="EJ140" s="266"/>
      <c r="EK140" s="266"/>
      <c r="EL140" s="266"/>
      <c r="EM140" s="33" t="s">
        <v>627</v>
      </c>
      <c r="EN140" s="33" t="s">
        <v>624</v>
      </c>
      <c r="EO140" s="33" t="s">
        <v>650</v>
      </c>
      <c r="EQ140" s="3">
        <f t="shared" si="76"/>
        <v>1</v>
      </c>
      <c r="ER140" s="3">
        <f t="shared" si="77"/>
        <v>3</v>
      </c>
    </row>
    <row r="141" spans="1:148" s="1" customFormat="1" ht="30">
      <c r="A141" s="266">
        <v>1</v>
      </c>
      <c r="B141" s="33" t="s">
        <v>492</v>
      </c>
      <c r="C141" s="33" t="s">
        <v>425</v>
      </c>
      <c r="D141" s="266"/>
      <c r="E141" s="267" t="str">
        <f t="shared" si="78"/>
        <v/>
      </c>
      <c r="F141" s="266"/>
      <c r="G141" s="266"/>
      <c r="H141" s="266"/>
      <c r="I141" s="266"/>
      <c r="J141" s="266"/>
      <c r="K141" s="266"/>
      <c r="L141" s="266"/>
      <c r="M141" s="266"/>
      <c r="N141" s="266"/>
      <c r="O141" s="266"/>
      <c r="P141" s="266"/>
      <c r="Q141" s="266"/>
      <c r="R141" s="267" t="str">
        <f t="shared" si="79"/>
        <v>x</v>
      </c>
      <c r="S141" s="266" t="s">
        <v>454</v>
      </c>
      <c r="T141" s="266"/>
      <c r="U141" s="266"/>
      <c r="V141" s="266"/>
      <c r="W141" s="266" t="s">
        <v>453</v>
      </c>
      <c r="X141" s="266" t="s">
        <v>454</v>
      </c>
      <c r="Y141" s="266" t="s">
        <v>454</v>
      </c>
      <c r="Z141" s="266"/>
      <c r="AA141" s="266"/>
      <c r="AB141" s="267" t="str">
        <f t="shared" si="80"/>
        <v/>
      </c>
      <c r="AC141" s="266"/>
      <c r="AD141" s="266"/>
      <c r="AE141" s="266"/>
      <c r="AF141" s="266"/>
      <c r="AG141" s="266"/>
      <c r="AH141" s="266"/>
      <c r="AI141" s="266"/>
      <c r="AJ141" s="266"/>
      <c r="AK141" s="266"/>
      <c r="AL141" s="266"/>
      <c r="AM141" s="267" t="str">
        <f t="shared" si="81"/>
        <v/>
      </c>
      <c r="AN141" s="266"/>
      <c r="AO141" s="266"/>
      <c r="AP141" s="266"/>
      <c r="AQ141" s="266"/>
      <c r="AR141" s="266"/>
      <c r="AS141" s="266"/>
      <c r="AT141" s="266"/>
      <c r="AU141" s="267" t="str">
        <f t="shared" si="82"/>
        <v/>
      </c>
      <c r="AV141" s="266"/>
      <c r="AW141" s="266"/>
      <c r="AX141" s="266"/>
      <c r="AY141" s="266"/>
      <c r="AZ141" s="266"/>
      <c r="BA141" s="266"/>
      <c r="BB141" s="267" t="str">
        <f t="shared" si="83"/>
        <v/>
      </c>
      <c r="BC141" s="266"/>
      <c r="BD141" s="266"/>
      <c r="BE141" s="266"/>
      <c r="BF141" s="266"/>
      <c r="BG141" s="266"/>
      <c r="BH141" s="266"/>
      <c r="BI141" s="266"/>
      <c r="BJ141" s="266"/>
      <c r="BK141" s="266"/>
      <c r="BL141" s="266"/>
      <c r="BM141" s="266"/>
      <c r="BN141" s="267" t="str">
        <f t="shared" si="84"/>
        <v/>
      </c>
      <c r="BO141" s="266"/>
      <c r="BP141" s="266"/>
      <c r="BQ141" s="266"/>
      <c r="BR141" s="266"/>
      <c r="BS141" s="266"/>
      <c r="BT141" s="266"/>
      <c r="BU141" s="266"/>
      <c r="BV141" s="267" t="str">
        <f t="shared" si="85"/>
        <v/>
      </c>
      <c r="BW141" s="266"/>
      <c r="BX141" s="266"/>
      <c r="BY141" s="266"/>
      <c r="BZ141" s="266"/>
      <c r="CA141" s="266"/>
      <c r="CB141" s="266"/>
      <c r="CC141" s="266"/>
      <c r="CD141" s="266"/>
      <c r="CE141" s="266"/>
      <c r="CF141" s="267" t="str">
        <f t="shared" si="86"/>
        <v/>
      </c>
      <c r="CG141" s="266"/>
      <c r="CH141" s="266"/>
      <c r="CI141" s="266"/>
      <c r="CJ141" s="266"/>
      <c r="CK141" s="266"/>
      <c r="CL141" s="266"/>
      <c r="CM141" s="266"/>
      <c r="CN141" s="266"/>
      <c r="CO141" s="266"/>
      <c r="CP141" s="267" t="str">
        <f t="shared" si="87"/>
        <v>x</v>
      </c>
      <c r="CQ141" s="266"/>
      <c r="CR141" s="266" t="s">
        <v>454</v>
      </c>
      <c r="CS141" s="266" t="s">
        <v>454</v>
      </c>
      <c r="CT141" s="266" t="s">
        <v>454</v>
      </c>
      <c r="CU141" s="266"/>
      <c r="CV141" s="266"/>
      <c r="CW141" s="266"/>
      <c r="CX141" s="266"/>
      <c r="CY141" s="266"/>
      <c r="CZ141" s="266" t="s">
        <v>454</v>
      </c>
      <c r="DA141" s="266"/>
      <c r="DB141" s="266"/>
      <c r="DC141" s="266"/>
      <c r="DD141" s="267" t="str">
        <f t="shared" si="88"/>
        <v/>
      </c>
      <c r="DE141" s="266"/>
      <c r="DF141" s="266"/>
      <c r="DG141" s="266"/>
      <c r="DH141" s="266"/>
      <c r="DI141" s="266"/>
      <c r="DJ141" s="266"/>
      <c r="DK141" s="266"/>
      <c r="DL141" s="266"/>
      <c r="DM141" s="266"/>
      <c r="DN141" s="267" t="str">
        <f t="shared" si="89"/>
        <v/>
      </c>
      <c r="DO141" s="266"/>
      <c r="DP141" s="266"/>
      <c r="DQ141" s="266"/>
      <c r="DR141" s="266"/>
      <c r="DS141" s="266"/>
      <c r="DT141" s="266"/>
      <c r="DU141" s="266"/>
      <c r="DV141" s="266"/>
      <c r="DW141" s="266"/>
      <c r="DX141" s="267" t="str">
        <f t="shared" si="90"/>
        <v/>
      </c>
      <c r="DY141" s="266"/>
      <c r="DZ141" s="266"/>
      <c r="EA141" s="266"/>
      <c r="EB141" s="266"/>
      <c r="EC141" s="266"/>
      <c r="ED141" s="266"/>
      <c r="EE141" s="266"/>
      <c r="EF141" s="267" t="str">
        <f t="shared" si="91"/>
        <v/>
      </c>
      <c r="EG141" s="266"/>
      <c r="EH141" s="266"/>
      <c r="EI141" s="266"/>
      <c r="EJ141" s="266"/>
      <c r="EK141" s="266"/>
      <c r="EL141" s="266"/>
      <c r="EM141" s="33" t="s">
        <v>662</v>
      </c>
      <c r="EN141" s="33" t="s">
        <v>624</v>
      </c>
      <c r="EO141" s="33" t="s">
        <v>603</v>
      </c>
      <c r="EQ141" s="3">
        <f t="shared" si="76"/>
        <v>1</v>
      </c>
      <c r="ER141" s="3">
        <f t="shared" si="77"/>
        <v>7</v>
      </c>
    </row>
    <row r="142" spans="1:148" s="1" customFormat="1" ht="30">
      <c r="A142" s="266">
        <v>1</v>
      </c>
      <c r="B142" s="33" t="s">
        <v>446</v>
      </c>
      <c r="C142" s="33" t="s">
        <v>424</v>
      </c>
      <c r="D142" s="266"/>
      <c r="E142" s="267" t="str">
        <f t="shared" si="78"/>
        <v/>
      </c>
      <c r="F142" s="266"/>
      <c r="G142" s="266"/>
      <c r="H142" s="266"/>
      <c r="I142" s="266"/>
      <c r="J142" s="266"/>
      <c r="K142" s="266"/>
      <c r="L142" s="266"/>
      <c r="M142" s="266"/>
      <c r="N142" s="266"/>
      <c r="O142" s="266"/>
      <c r="P142" s="266"/>
      <c r="Q142" s="266"/>
      <c r="R142" s="267" t="str">
        <f t="shared" si="79"/>
        <v>x</v>
      </c>
      <c r="S142" s="266" t="s">
        <v>454</v>
      </c>
      <c r="T142" s="266"/>
      <c r="U142" s="266"/>
      <c r="V142" s="266"/>
      <c r="W142" s="266" t="s">
        <v>453</v>
      </c>
      <c r="X142" s="266" t="s">
        <v>454</v>
      </c>
      <c r="Y142" s="266" t="s">
        <v>454</v>
      </c>
      <c r="Z142" s="266"/>
      <c r="AA142" s="266"/>
      <c r="AB142" s="267" t="str">
        <f t="shared" si="80"/>
        <v/>
      </c>
      <c r="AC142" s="266"/>
      <c r="AD142" s="266"/>
      <c r="AE142" s="266"/>
      <c r="AF142" s="266"/>
      <c r="AG142" s="266"/>
      <c r="AH142" s="266"/>
      <c r="AI142" s="266"/>
      <c r="AJ142" s="266"/>
      <c r="AK142" s="266"/>
      <c r="AL142" s="266"/>
      <c r="AM142" s="267" t="str">
        <f t="shared" si="81"/>
        <v/>
      </c>
      <c r="AN142" s="266"/>
      <c r="AO142" s="266"/>
      <c r="AP142" s="266"/>
      <c r="AQ142" s="266"/>
      <c r="AR142" s="266"/>
      <c r="AS142" s="266"/>
      <c r="AT142" s="266"/>
      <c r="AU142" s="267" t="str">
        <f t="shared" si="82"/>
        <v/>
      </c>
      <c r="AV142" s="266"/>
      <c r="AW142" s="266"/>
      <c r="AX142" s="266"/>
      <c r="AY142" s="266"/>
      <c r="AZ142" s="266"/>
      <c r="BA142" s="266"/>
      <c r="BB142" s="267" t="str">
        <f t="shared" si="83"/>
        <v/>
      </c>
      <c r="BC142" s="266"/>
      <c r="BD142" s="266"/>
      <c r="BE142" s="266"/>
      <c r="BF142" s="266"/>
      <c r="BG142" s="266"/>
      <c r="BH142" s="266"/>
      <c r="BI142" s="266"/>
      <c r="BJ142" s="266"/>
      <c r="BK142" s="266"/>
      <c r="BL142" s="266"/>
      <c r="BM142" s="266"/>
      <c r="BN142" s="267" t="str">
        <f t="shared" si="84"/>
        <v/>
      </c>
      <c r="BO142" s="266"/>
      <c r="BP142" s="266"/>
      <c r="BQ142" s="266"/>
      <c r="BR142" s="266"/>
      <c r="BS142" s="266"/>
      <c r="BT142" s="266"/>
      <c r="BU142" s="266"/>
      <c r="BV142" s="267" t="str">
        <f t="shared" si="85"/>
        <v/>
      </c>
      <c r="BW142" s="266"/>
      <c r="BX142" s="266"/>
      <c r="BY142" s="266"/>
      <c r="BZ142" s="266"/>
      <c r="CA142" s="266"/>
      <c r="CB142" s="266"/>
      <c r="CC142" s="266"/>
      <c r="CD142" s="266"/>
      <c r="CE142" s="266"/>
      <c r="CF142" s="267" t="str">
        <f t="shared" si="86"/>
        <v/>
      </c>
      <c r="CG142" s="266"/>
      <c r="CH142" s="266"/>
      <c r="CI142" s="266"/>
      <c r="CJ142" s="266"/>
      <c r="CK142" s="266"/>
      <c r="CL142" s="266"/>
      <c r="CM142" s="266"/>
      <c r="CN142" s="266"/>
      <c r="CO142" s="266"/>
      <c r="CP142" s="267" t="str">
        <f t="shared" si="87"/>
        <v>x</v>
      </c>
      <c r="CQ142" s="266"/>
      <c r="CR142" s="266" t="s">
        <v>454</v>
      </c>
      <c r="CS142" s="266" t="s">
        <v>454</v>
      </c>
      <c r="CT142" s="266" t="s">
        <v>454</v>
      </c>
      <c r="CU142" s="266"/>
      <c r="CV142" s="266"/>
      <c r="CW142" s="266"/>
      <c r="CX142" s="266"/>
      <c r="CY142" s="266"/>
      <c r="CZ142" s="266" t="s">
        <v>454</v>
      </c>
      <c r="DA142" s="266"/>
      <c r="DB142" s="266"/>
      <c r="DC142" s="266"/>
      <c r="DD142" s="267" t="str">
        <f t="shared" si="88"/>
        <v/>
      </c>
      <c r="DE142" s="266"/>
      <c r="DF142" s="266"/>
      <c r="DG142" s="266"/>
      <c r="DH142" s="266"/>
      <c r="DI142" s="266"/>
      <c r="DJ142" s="266"/>
      <c r="DK142" s="266"/>
      <c r="DL142" s="266"/>
      <c r="DM142" s="266"/>
      <c r="DN142" s="267" t="str">
        <f t="shared" si="89"/>
        <v/>
      </c>
      <c r="DO142" s="266"/>
      <c r="DP142" s="266"/>
      <c r="DQ142" s="266"/>
      <c r="DR142" s="266"/>
      <c r="DS142" s="266"/>
      <c r="DT142" s="266"/>
      <c r="DU142" s="266"/>
      <c r="DV142" s="266"/>
      <c r="DW142" s="266"/>
      <c r="DX142" s="267" t="str">
        <f t="shared" si="90"/>
        <v/>
      </c>
      <c r="DY142" s="266"/>
      <c r="DZ142" s="266"/>
      <c r="EA142" s="266"/>
      <c r="EB142" s="266"/>
      <c r="EC142" s="266"/>
      <c r="ED142" s="266"/>
      <c r="EE142" s="266"/>
      <c r="EF142" s="267" t="str">
        <f t="shared" si="91"/>
        <v/>
      </c>
      <c r="EG142" s="266"/>
      <c r="EH142" s="266"/>
      <c r="EI142" s="266"/>
      <c r="EJ142" s="266"/>
      <c r="EK142" s="266"/>
      <c r="EL142" s="266"/>
      <c r="EM142" s="33" t="s">
        <v>624</v>
      </c>
      <c r="EN142" s="33" t="s">
        <v>624</v>
      </c>
      <c r="EO142" s="33" t="s">
        <v>603</v>
      </c>
      <c r="EQ142" s="3">
        <f t="shared" si="76"/>
        <v>1</v>
      </c>
      <c r="ER142" s="3">
        <f t="shared" si="77"/>
        <v>7</v>
      </c>
    </row>
    <row r="143" spans="1:148" s="1" customFormat="1" ht="45">
      <c r="A143" s="266">
        <v>1</v>
      </c>
      <c r="B143" s="33" t="s">
        <v>575</v>
      </c>
      <c r="C143" s="33" t="s">
        <v>425</v>
      </c>
      <c r="D143" s="266"/>
      <c r="E143" s="267" t="str">
        <f t="shared" si="78"/>
        <v/>
      </c>
      <c r="F143" s="266"/>
      <c r="G143" s="266"/>
      <c r="H143" s="266"/>
      <c r="I143" s="266"/>
      <c r="J143" s="266"/>
      <c r="K143" s="266"/>
      <c r="L143" s="266"/>
      <c r="M143" s="266"/>
      <c r="N143" s="266"/>
      <c r="O143" s="266"/>
      <c r="P143" s="266"/>
      <c r="Q143" s="266"/>
      <c r="R143" s="267" t="str">
        <f t="shared" si="79"/>
        <v/>
      </c>
      <c r="S143" s="266"/>
      <c r="T143" s="266"/>
      <c r="U143" s="266"/>
      <c r="V143" s="266"/>
      <c r="W143" s="266"/>
      <c r="X143" s="266"/>
      <c r="Y143" s="266"/>
      <c r="Z143" s="266"/>
      <c r="AA143" s="266"/>
      <c r="AB143" s="267" t="str">
        <f t="shared" si="80"/>
        <v/>
      </c>
      <c r="AC143" s="266"/>
      <c r="AD143" s="266"/>
      <c r="AE143" s="266"/>
      <c r="AF143" s="266"/>
      <c r="AG143" s="266"/>
      <c r="AH143" s="266"/>
      <c r="AI143" s="266"/>
      <c r="AJ143" s="266"/>
      <c r="AK143" s="266"/>
      <c r="AL143" s="266"/>
      <c r="AM143" s="267" t="str">
        <f t="shared" si="81"/>
        <v>x</v>
      </c>
      <c r="AN143" s="266" t="s">
        <v>454</v>
      </c>
      <c r="AO143" s="266" t="s">
        <v>454</v>
      </c>
      <c r="AP143" s="266"/>
      <c r="AQ143" s="266" t="s">
        <v>454</v>
      </c>
      <c r="AR143" s="266" t="s">
        <v>454</v>
      </c>
      <c r="AS143" s="266" t="s">
        <v>454</v>
      </c>
      <c r="AT143" s="266" t="s">
        <v>454</v>
      </c>
      <c r="AU143" s="267" t="str">
        <f t="shared" si="82"/>
        <v/>
      </c>
      <c r="AV143" s="266"/>
      <c r="AW143" s="266"/>
      <c r="AX143" s="266"/>
      <c r="AY143" s="266"/>
      <c r="AZ143" s="266"/>
      <c r="BA143" s="266"/>
      <c r="BB143" s="267" t="str">
        <f t="shared" si="83"/>
        <v/>
      </c>
      <c r="BC143" s="266"/>
      <c r="BD143" s="266"/>
      <c r="BE143" s="266"/>
      <c r="BF143" s="266"/>
      <c r="BG143" s="266"/>
      <c r="BH143" s="266"/>
      <c r="BI143" s="266"/>
      <c r="BJ143" s="266"/>
      <c r="BK143" s="266"/>
      <c r="BL143" s="266"/>
      <c r="BM143" s="266"/>
      <c r="BN143" s="267" t="str">
        <f t="shared" si="84"/>
        <v/>
      </c>
      <c r="BO143" s="266"/>
      <c r="BP143" s="266"/>
      <c r="BQ143" s="266"/>
      <c r="BR143" s="266"/>
      <c r="BS143" s="266"/>
      <c r="BT143" s="266"/>
      <c r="BU143" s="266"/>
      <c r="BV143" s="267" t="str">
        <f t="shared" si="85"/>
        <v/>
      </c>
      <c r="BW143" s="266"/>
      <c r="BX143" s="266"/>
      <c r="BY143" s="266"/>
      <c r="BZ143" s="266"/>
      <c r="CA143" s="266"/>
      <c r="CB143" s="266"/>
      <c r="CC143" s="266"/>
      <c r="CD143" s="266"/>
      <c r="CE143" s="266"/>
      <c r="CF143" s="267" t="str">
        <f t="shared" si="86"/>
        <v/>
      </c>
      <c r="CG143" s="266"/>
      <c r="CH143" s="266"/>
      <c r="CI143" s="266"/>
      <c r="CJ143" s="266"/>
      <c r="CK143" s="266"/>
      <c r="CL143" s="266"/>
      <c r="CM143" s="266"/>
      <c r="CN143" s="266"/>
      <c r="CO143" s="266"/>
      <c r="CP143" s="267" t="str">
        <f t="shared" si="87"/>
        <v>x</v>
      </c>
      <c r="CQ143" s="266"/>
      <c r="CR143" s="266"/>
      <c r="CS143" s="266" t="s">
        <v>454</v>
      </c>
      <c r="CT143" s="266" t="s">
        <v>454</v>
      </c>
      <c r="CU143" s="266" t="s">
        <v>454</v>
      </c>
      <c r="CV143" s="266" t="s">
        <v>454</v>
      </c>
      <c r="CW143" s="266"/>
      <c r="CX143" s="266"/>
      <c r="CY143" s="266" t="s">
        <v>454</v>
      </c>
      <c r="CZ143" s="266" t="s">
        <v>454</v>
      </c>
      <c r="DA143" s="266" t="s">
        <v>453</v>
      </c>
      <c r="DB143" s="266"/>
      <c r="DC143" s="266"/>
      <c r="DD143" s="267" t="str">
        <f t="shared" si="88"/>
        <v/>
      </c>
      <c r="DE143" s="266"/>
      <c r="DF143" s="266"/>
      <c r="DG143" s="266"/>
      <c r="DH143" s="266"/>
      <c r="DI143" s="266"/>
      <c r="DJ143" s="266"/>
      <c r="DK143" s="266"/>
      <c r="DL143" s="266"/>
      <c r="DM143" s="266"/>
      <c r="DN143" s="267" t="str">
        <f t="shared" si="89"/>
        <v/>
      </c>
      <c r="DO143" s="266"/>
      <c r="DP143" s="266"/>
      <c r="DQ143" s="266"/>
      <c r="DR143" s="266"/>
      <c r="DS143" s="266"/>
      <c r="DT143" s="266"/>
      <c r="DU143" s="266"/>
      <c r="DV143" s="266"/>
      <c r="DW143" s="266"/>
      <c r="DX143" s="267" t="str">
        <f t="shared" si="90"/>
        <v/>
      </c>
      <c r="DY143" s="266"/>
      <c r="DZ143" s="266"/>
      <c r="EA143" s="266"/>
      <c r="EB143" s="266"/>
      <c r="EC143" s="266"/>
      <c r="ED143" s="266"/>
      <c r="EE143" s="266"/>
      <c r="EF143" s="267" t="str">
        <f t="shared" si="91"/>
        <v/>
      </c>
      <c r="EG143" s="266"/>
      <c r="EH143" s="266"/>
      <c r="EI143" s="266"/>
      <c r="EJ143" s="266"/>
      <c r="EK143" s="266"/>
      <c r="EL143" s="266"/>
      <c r="EM143" s="33" t="s">
        <v>662</v>
      </c>
      <c r="EN143" s="33" t="s">
        <v>508</v>
      </c>
      <c r="EO143" s="33" t="s">
        <v>650</v>
      </c>
      <c r="EQ143" s="3">
        <f t="shared" si="76"/>
        <v>1</v>
      </c>
      <c r="ER143" s="3">
        <f t="shared" si="77"/>
        <v>12</v>
      </c>
    </row>
    <row r="144" spans="1:148" s="1" customFormat="1" ht="45">
      <c r="A144" s="266">
        <v>1</v>
      </c>
      <c r="B144" s="33" t="s">
        <v>716</v>
      </c>
      <c r="C144" s="33" t="s">
        <v>425</v>
      </c>
      <c r="D144" s="266"/>
      <c r="E144" s="267" t="str">
        <f t="shared" si="78"/>
        <v/>
      </c>
      <c r="F144" s="266"/>
      <c r="G144" s="266"/>
      <c r="H144" s="266"/>
      <c r="I144" s="266"/>
      <c r="J144" s="266"/>
      <c r="K144" s="266"/>
      <c r="L144" s="266"/>
      <c r="M144" s="266"/>
      <c r="N144" s="266"/>
      <c r="O144" s="266"/>
      <c r="P144" s="266"/>
      <c r="Q144" s="266"/>
      <c r="R144" s="267" t="str">
        <f t="shared" si="79"/>
        <v/>
      </c>
      <c r="S144" s="266"/>
      <c r="T144" s="266"/>
      <c r="U144" s="266"/>
      <c r="V144" s="266"/>
      <c r="W144" s="266"/>
      <c r="X144" s="266"/>
      <c r="Y144" s="266"/>
      <c r="Z144" s="266"/>
      <c r="AA144" s="266"/>
      <c r="AB144" s="267" t="str">
        <f t="shared" si="80"/>
        <v/>
      </c>
      <c r="AC144" s="266"/>
      <c r="AD144" s="266"/>
      <c r="AE144" s="266"/>
      <c r="AF144" s="266"/>
      <c r="AG144" s="266"/>
      <c r="AH144" s="266"/>
      <c r="AI144" s="266"/>
      <c r="AJ144" s="266"/>
      <c r="AK144" s="266"/>
      <c r="AL144" s="266"/>
      <c r="AM144" s="267" t="str">
        <f t="shared" si="81"/>
        <v/>
      </c>
      <c r="AN144" s="266"/>
      <c r="AO144" s="266"/>
      <c r="AP144" s="266"/>
      <c r="AQ144" s="266"/>
      <c r="AR144" s="266"/>
      <c r="AS144" s="266"/>
      <c r="AT144" s="266"/>
      <c r="AU144" s="267" t="str">
        <f t="shared" si="82"/>
        <v/>
      </c>
      <c r="AV144" s="266"/>
      <c r="AW144" s="266"/>
      <c r="AX144" s="266"/>
      <c r="AY144" s="266"/>
      <c r="AZ144" s="266"/>
      <c r="BA144" s="266"/>
      <c r="BB144" s="267" t="str">
        <f t="shared" si="83"/>
        <v/>
      </c>
      <c r="BC144" s="266"/>
      <c r="BD144" s="266"/>
      <c r="BE144" s="266"/>
      <c r="BF144" s="266"/>
      <c r="BG144" s="266"/>
      <c r="BH144" s="266"/>
      <c r="BI144" s="266"/>
      <c r="BJ144" s="266"/>
      <c r="BK144" s="266"/>
      <c r="BL144" s="266"/>
      <c r="BM144" s="266"/>
      <c r="BN144" s="267" t="str">
        <f t="shared" si="84"/>
        <v>x</v>
      </c>
      <c r="BO144" s="266"/>
      <c r="BP144" s="266" t="s">
        <v>453</v>
      </c>
      <c r="BQ144" s="266"/>
      <c r="BR144" s="266"/>
      <c r="BS144" s="266"/>
      <c r="BT144" s="266"/>
      <c r="BU144" s="266"/>
      <c r="BV144" s="267" t="str">
        <f t="shared" si="85"/>
        <v/>
      </c>
      <c r="BW144" s="266"/>
      <c r="BX144" s="266"/>
      <c r="BY144" s="266"/>
      <c r="BZ144" s="266"/>
      <c r="CA144" s="266"/>
      <c r="CB144" s="266"/>
      <c r="CC144" s="266"/>
      <c r="CD144" s="266"/>
      <c r="CE144" s="266"/>
      <c r="CF144" s="267" t="str">
        <f t="shared" si="86"/>
        <v/>
      </c>
      <c r="CG144" s="266"/>
      <c r="CH144" s="266"/>
      <c r="CI144" s="266"/>
      <c r="CJ144" s="266"/>
      <c r="CK144" s="266"/>
      <c r="CL144" s="266"/>
      <c r="CM144" s="266"/>
      <c r="CN144" s="266"/>
      <c r="CO144" s="266"/>
      <c r="CP144" s="267" t="str">
        <f t="shared" si="87"/>
        <v/>
      </c>
      <c r="CQ144" s="266"/>
      <c r="CR144" s="266"/>
      <c r="CS144" s="266"/>
      <c r="CT144" s="266"/>
      <c r="CU144" s="266"/>
      <c r="CV144" s="266"/>
      <c r="CW144" s="266"/>
      <c r="CX144" s="266"/>
      <c r="CY144" s="266"/>
      <c r="CZ144" s="266"/>
      <c r="DA144" s="266"/>
      <c r="DB144" s="266"/>
      <c r="DC144" s="266"/>
      <c r="DD144" s="267" t="str">
        <f t="shared" si="88"/>
        <v/>
      </c>
      <c r="DE144" s="266"/>
      <c r="DF144" s="266"/>
      <c r="DG144" s="266"/>
      <c r="DH144" s="266"/>
      <c r="DI144" s="266"/>
      <c r="DJ144" s="266"/>
      <c r="DK144" s="266"/>
      <c r="DL144" s="266"/>
      <c r="DM144" s="266"/>
      <c r="DN144" s="267" t="str">
        <f t="shared" si="89"/>
        <v>x</v>
      </c>
      <c r="DO144" s="266"/>
      <c r="DP144" s="266"/>
      <c r="DQ144" s="266"/>
      <c r="DR144" s="266" t="s">
        <v>454</v>
      </c>
      <c r="DS144" s="266" t="s">
        <v>454</v>
      </c>
      <c r="DT144" s="266"/>
      <c r="DU144" s="266"/>
      <c r="DV144" s="266"/>
      <c r="DW144" s="266" t="s">
        <v>454</v>
      </c>
      <c r="DX144" s="267" t="str">
        <f t="shared" si="90"/>
        <v/>
      </c>
      <c r="DY144" s="266"/>
      <c r="DZ144" s="266"/>
      <c r="EA144" s="266"/>
      <c r="EB144" s="266"/>
      <c r="EC144" s="266"/>
      <c r="ED144" s="266"/>
      <c r="EE144" s="266"/>
      <c r="EF144" s="267" t="str">
        <f t="shared" si="91"/>
        <v/>
      </c>
      <c r="EG144" s="266"/>
      <c r="EH144" s="266"/>
      <c r="EI144" s="266"/>
      <c r="EJ144" s="266"/>
      <c r="EK144" s="266"/>
      <c r="EL144" s="266"/>
      <c r="EM144" s="33" t="s">
        <v>662</v>
      </c>
      <c r="EN144" s="33" t="s">
        <v>508</v>
      </c>
      <c r="EO144" s="33" t="s">
        <v>650</v>
      </c>
      <c r="EQ144" s="3">
        <f t="shared" si="76"/>
        <v>1</v>
      </c>
      <c r="ER144" s="3">
        <f t="shared" si="77"/>
        <v>3</v>
      </c>
    </row>
    <row r="145" spans="1:148" s="1" customFormat="1" ht="30">
      <c r="A145" s="266">
        <v>1</v>
      </c>
      <c r="B145" s="33" t="s">
        <v>717</v>
      </c>
      <c r="C145" s="33" t="s">
        <v>425</v>
      </c>
      <c r="D145" s="266"/>
      <c r="E145" s="267" t="str">
        <f t="shared" si="78"/>
        <v/>
      </c>
      <c r="F145" s="266"/>
      <c r="G145" s="266"/>
      <c r="H145" s="266"/>
      <c r="I145" s="266"/>
      <c r="J145" s="266"/>
      <c r="K145" s="266"/>
      <c r="L145" s="266"/>
      <c r="M145" s="266"/>
      <c r="N145" s="266"/>
      <c r="O145" s="266"/>
      <c r="P145" s="266"/>
      <c r="Q145" s="266"/>
      <c r="R145" s="267" t="str">
        <f t="shared" si="79"/>
        <v/>
      </c>
      <c r="S145" s="266"/>
      <c r="T145" s="266"/>
      <c r="U145" s="266"/>
      <c r="V145" s="266"/>
      <c r="W145" s="266"/>
      <c r="X145" s="266"/>
      <c r="Y145" s="266"/>
      <c r="Z145" s="266"/>
      <c r="AA145" s="266"/>
      <c r="AB145" s="267" t="str">
        <f t="shared" si="80"/>
        <v/>
      </c>
      <c r="AC145" s="266"/>
      <c r="AD145" s="266"/>
      <c r="AE145" s="266"/>
      <c r="AF145" s="266"/>
      <c r="AG145" s="266"/>
      <c r="AH145" s="266"/>
      <c r="AI145" s="266"/>
      <c r="AJ145" s="266"/>
      <c r="AK145" s="266"/>
      <c r="AL145" s="266"/>
      <c r="AM145" s="267" t="str">
        <f t="shared" si="81"/>
        <v/>
      </c>
      <c r="AN145" s="266"/>
      <c r="AO145" s="266"/>
      <c r="AP145" s="266"/>
      <c r="AQ145" s="266"/>
      <c r="AR145" s="266"/>
      <c r="AS145" s="266"/>
      <c r="AT145" s="266"/>
      <c r="AU145" s="267" t="str">
        <f t="shared" si="82"/>
        <v/>
      </c>
      <c r="AV145" s="266"/>
      <c r="AW145" s="266"/>
      <c r="AX145" s="266"/>
      <c r="AY145" s="266"/>
      <c r="AZ145" s="266"/>
      <c r="BA145" s="266"/>
      <c r="BB145" s="267" t="str">
        <f t="shared" si="83"/>
        <v>x</v>
      </c>
      <c r="BC145" s="266"/>
      <c r="BD145" s="266"/>
      <c r="BE145" s="266"/>
      <c r="BF145" s="266"/>
      <c r="BG145" s="266" t="s">
        <v>454</v>
      </c>
      <c r="BH145" s="266"/>
      <c r="BI145" s="266"/>
      <c r="BJ145" s="266"/>
      <c r="BK145" s="266"/>
      <c r="BL145" s="266"/>
      <c r="BM145" s="266"/>
      <c r="BN145" s="267" t="str">
        <f t="shared" si="84"/>
        <v/>
      </c>
      <c r="BO145" s="266"/>
      <c r="BP145" s="266"/>
      <c r="BQ145" s="266"/>
      <c r="BR145" s="266"/>
      <c r="BS145" s="266"/>
      <c r="BT145" s="266"/>
      <c r="BU145" s="266"/>
      <c r="BV145" s="267" t="str">
        <f t="shared" si="85"/>
        <v/>
      </c>
      <c r="BW145" s="266"/>
      <c r="BX145" s="266"/>
      <c r="BY145" s="266"/>
      <c r="BZ145" s="266"/>
      <c r="CA145" s="266"/>
      <c r="CB145" s="266"/>
      <c r="CC145" s="266"/>
      <c r="CD145" s="266"/>
      <c r="CE145" s="266"/>
      <c r="CF145" s="267" t="str">
        <f t="shared" si="86"/>
        <v/>
      </c>
      <c r="CG145" s="266"/>
      <c r="CH145" s="266"/>
      <c r="CI145" s="266"/>
      <c r="CJ145" s="266"/>
      <c r="CK145" s="266"/>
      <c r="CL145" s="266"/>
      <c r="CM145" s="266"/>
      <c r="CN145" s="266"/>
      <c r="CO145" s="266"/>
      <c r="CP145" s="267" t="str">
        <f t="shared" si="87"/>
        <v/>
      </c>
      <c r="CQ145" s="266"/>
      <c r="CR145" s="266"/>
      <c r="CS145" s="266"/>
      <c r="CT145" s="266"/>
      <c r="CU145" s="266"/>
      <c r="CV145" s="266"/>
      <c r="CW145" s="266"/>
      <c r="CX145" s="266"/>
      <c r="CY145" s="266"/>
      <c r="CZ145" s="266"/>
      <c r="DA145" s="266"/>
      <c r="DB145" s="266"/>
      <c r="DC145" s="266"/>
      <c r="DD145" s="267" t="str">
        <f t="shared" si="88"/>
        <v/>
      </c>
      <c r="DE145" s="266"/>
      <c r="DF145" s="266"/>
      <c r="DG145" s="266"/>
      <c r="DH145" s="266"/>
      <c r="DI145" s="266"/>
      <c r="DJ145" s="266"/>
      <c r="DK145" s="266"/>
      <c r="DL145" s="266"/>
      <c r="DM145" s="266"/>
      <c r="DN145" s="267" t="str">
        <f t="shared" si="89"/>
        <v/>
      </c>
      <c r="DO145" s="266"/>
      <c r="DP145" s="266"/>
      <c r="DQ145" s="266"/>
      <c r="DR145" s="266"/>
      <c r="DS145" s="266"/>
      <c r="DT145" s="266"/>
      <c r="DU145" s="266"/>
      <c r="DV145" s="266"/>
      <c r="DW145" s="266"/>
      <c r="DX145" s="267" t="str">
        <f t="shared" si="90"/>
        <v>x</v>
      </c>
      <c r="DY145" s="266"/>
      <c r="DZ145" s="266" t="s">
        <v>453</v>
      </c>
      <c r="EA145" s="266" t="s">
        <v>454</v>
      </c>
      <c r="EB145" s="266"/>
      <c r="EC145" s="266"/>
      <c r="ED145" s="266"/>
      <c r="EE145" s="266"/>
      <c r="EF145" s="267" t="str">
        <f t="shared" si="91"/>
        <v/>
      </c>
      <c r="EG145" s="266"/>
      <c r="EH145" s="266"/>
      <c r="EI145" s="266"/>
      <c r="EJ145" s="266"/>
      <c r="EK145" s="266"/>
      <c r="EL145" s="266"/>
      <c r="EM145" s="33" t="s">
        <v>662</v>
      </c>
      <c r="EN145" s="33" t="s">
        <v>508</v>
      </c>
      <c r="EO145" s="33" t="s">
        <v>650</v>
      </c>
      <c r="EQ145" s="3">
        <f t="shared" si="76"/>
        <v>1</v>
      </c>
      <c r="ER145" s="3">
        <f t="shared" si="77"/>
        <v>2</v>
      </c>
    </row>
    <row r="146" spans="1:148" s="1" customFormat="1" ht="45">
      <c r="A146" s="266">
        <v>1</v>
      </c>
      <c r="B146" s="33" t="s">
        <v>718</v>
      </c>
      <c r="C146" s="33" t="s">
        <v>548</v>
      </c>
      <c r="D146" s="266"/>
      <c r="E146" s="267" t="str">
        <f t="shared" si="78"/>
        <v/>
      </c>
      <c r="F146" s="266"/>
      <c r="G146" s="266"/>
      <c r="H146" s="266"/>
      <c r="I146" s="266"/>
      <c r="J146" s="266"/>
      <c r="K146" s="266"/>
      <c r="L146" s="266"/>
      <c r="M146" s="266"/>
      <c r="N146" s="266"/>
      <c r="O146" s="266"/>
      <c r="P146" s="266"/>
      <c r="Q146" s="266"/>
      <c r="R146" s="267" t="str">
        <f t="shared" si="79"/>
        <v/>
      </c>
      <c r="S146" s="266"/>
      <c r="T146" s="266"/>
      <c r="U146" s="266"/>
      <c r="V146" s="266"/>
      <c r="W146" s="266"/>
      <c r="X146" s="266"/>
      <c r="Y146" s="266"/>
      <c r="Z146" s="266"/>
      <c r="AA146" s="266"/>
      <c r="AB146" s="267" t="str">
        <f t="shared" si="80"/>
        <v/>
      </c>
      <c r="AC146" s="266"/>
      <c r="AD146" s="266"/>
      <c r="AE146" s="266"/>
      <c r="AF146" s="266"/>
      <c r="AG146" s="266"/>
      <c r="AH146" s="266"/>
      <c r="AI146" s="266"/>
      <c r="AJ146" s="266"/>
      <c r="AK146" s="266"/>
      <c r="AL146" s="266"/>
      <c r="AM146" s="267" t="str">
        <f t="shared" si="81"/>
        <v/>
      </c>
      <c r="AN146" s="266"/>
      <c r="AO146" s="266"/>
      <c r="AP146" s="266"/>
      <c r="AQ146" s="266"/>
      <c r="AR146" s="266"/>
      <c r="AS146" s="266"/>
      <c r="AT146" s="266"/>
      <c r="AU146" s="267" t="str">
        <f t="shared" si="82"/>
        <v/>
      </c>
      <c r="AV146" s="266"/>
      <c r="AW146" s="266"/>
      <c r="AX146" s="266"/>
      <c r="AY146" s="266"/>
      <c r="AZ146" s="266"/>
      <c r="BA146" s="266"/>
      <c r="BB146" s="267" t="str">
        <f t="shared" si="83"/>
        <v>x</v>
      </c>
      <c r="BC146" s="266"/>
      <c r="BD146" s="266"/>
      <c r="BE146" s="266"/>
      <c r="BF146" s="266"/>
      <c r="BG146" s="266" t="s">
        <v>454</v>
      </c>
      <c r="BH146" s="266"/>
      <c r="BI146" s="266"/>
      <c r="BJ146" s="266"/>
      <c r="BK146" s="266"/>
      <c r="BL146" s="266"/>
      <c r="BM146" s="266"/>
      <c r="BN146" s="267" t="str">
        <f t="shared" si="84"/>
        <v>x</v>
      </c>
      <c r="BO146" s="266"/>
      <c r="BP146" s="266"/>
      <c r="BQ146" s="266"/>
      <c r="BR146" s="266"/>
      <c r="BS146" s="266"/>
      <c r="BT146" s="266" t="s">
        <v>454</v>
      </c>
      <c r="BU146" s="266" t="s">
        <v>454</v>
      </c>
      <c r="BV146" s="267" t="str">
        <f t="shared" si="85"/>
        <v/>
      </c>
      <c r="BW146" s="266"/>
      <c r="BX146" s="266"/>
      <c r="BY146" s="266"/>
      <c r="BZ146" s="266"/>
      <c r="CA146" s="266"/>
      <c r="CB146" s="266"/>
      <c r="CC146" s="266"/>
      <c r="CD146" s="266"/>
      <c r="CE146" s="266"/>
      <c r="CF146" s="267" t="str">
        <f t="shared" si="86"/>
        <v/>
      </c>
      <c r="CG146" s="266"/>
      <c r="CH146" s="266"/>
      <c r="CI146" s="266"/>
      <c r="CJ146" s="266"/>
      <c r="CK146" s="266"/>
      <c r="CL146" s="266"/>
      <c r="CM146" s="266"/>
      <c r="CN146" s="266"/>
      <c r="CO146" s="266"/>
      <c r="CP146" s="267" t="str">
        <f t="shared" si="87"/>
        <v/>
      </c>
      <c r="CQ146" s="266"/>
      <c r="CR146" s="266"/>
      <c r="CS146" s="266"/>
      <c r="CT146" s="266"/>
      <c r="CU146" s="266"/>
      <c r="CV146" s="266"/>
      <c r="CW146" s="266"/>
      <c r="CX146" s="266"/>
      <c r="CY146" s="266"/>
      <c r="CZ146" s="266"/>
      <c r="DA146" s="266"/>
      <c r="DB146" s="266"/>
      <c r="DC146" s="266"/>
      <c r="DD146" s="267" t="str">
        <f t="shared" si="88"/>
        <v/>
      </c>
      <c r="DE146" s="266"/>
      <c r="DF146" s="266"/>
      <c r="DG146" s="266"/>
      <c r="DH146" s="266"/>
      <c r="DI146" s="266"/>
      <c r="DJ146" s="266"/>
      <c r="DK146" s="266"/>
      <c r="DL146" s="266"/>
      <c r="DM146" s="266"/>
      <c r="DN146" s="267" t="str">
        <f t="shared" si="89"/>
        <v/>
      </c>
      <c r="DO146" s="266"/>
      <c r="DP146" s="266"/>
      <c r="DQ146" s="266"/>
      <c r="DR146" s="266"/>
      <c r="DS146" s="266"/>
      <c r="DT146" s="266"/>
      <c r="DU146" s="266"/>
      <c r="DV146" s="266"/>
      <c r="DW146" s="266"/>
      <c r="DX146" s="267" t="str">
        <f t="shared" si="90"/>
        <v>x</v>
      </c>
      <c r="DY146" s="266"/>
      <c r="DZ146" s="266" t="s">
        <v>453</v>
      </c>
      <c r="EA146" s="266" t="s">
        <v>454</v>
      </c>
      <c r="EB146" s="266"/>
      <c r="EC146" s="266"/>
      <c r="ED146" s="266"/>
      <c r="EE146" s="266"/>
      <c r="EF146" s="267" t="str">
        <f t="shared" si="91"/>
        <v/>
      </c>
      <c r="EG146" s="266"/>
      <c r="EH146" s="266"/>
      <c r="EI146" s="266"/>
      <c r="EJ146" s="266"/>
      <c r="EK146" s="266"/>
      <c r="EL146" s="266"/>
      <c r="EM146" s="33" t="s">
        <v>619</v>
      </c>
      <c r="EN146" s="33" t="s">
        <v>509</v>
      </c>
      <c r="EO146" s="33" t="s">
        <v>650</v>
      </c>
      <c r="EQ146" s="3">
        <f t="shared" si="76"/>
        <v>1</v>
      </c>
      <c r="ER146" s="3">
        <f t="shared" si="77"/>
        <v>4</v>
      </c>
    </row>
    <row r="147" spans="1:148" s="1" customFormat="1" ht="45">
      <c r="A147" s="266">
        <v>1</v>
      </c>
      <c r="B147" s="33" t="s">
        <v>719</v>
      </c>
      <c r="C147" s="33" t="s">
        <v>425</v>
      </c>
      <c r="D147" s="266"/>
      <c r="E147" s="267" t="str">
        <f t="shared" si="78"/>
        <v/>
      </c>
      <c r="F147" s="266"/>
      <c r="G147" s="266"/>
      <c r="H147" s="266"/>
      <c r="I147" s="266"/>
      <c r="J147" s="266"/>
      <c r="K147" s="266"/>
      <c r="L147" s="266"/>
      <c r="M147" s="266"/>
      <c r="N147" s="266"/>
      <c r="O147" s="266"/>
      <c r="P147" s="266"/>
      <c r="Q147" s="266"/>
      <c r="R147" s="267" t="str">
        <f t="shared" si="79"/>
        <v/>
      </c>
      <c r="S147" s="266"/>
      <c r="T147" s="266"/>
      <c r="U147" s="266"/>
      <c r="V147" s="266"/>
      <c r="W147" s="266"/>
      <c r="X147" s="266"/>
      <c r="Y147" s="266"/>
      <c r="Z147" s="266"/>
      <c r="AA147" s="266"/>
      <c r="AB147" s="267" t="str">
        <f t="shared" si="80"/>
        <v/>
      </c>
      <c r="AC147" s="266"/>
      <c r="AD147" s="266"/>
      <c r="AE147" s="266"/>
      <c r="AF147" s="266"/>
      <c r="AG147" s="266"/>
      <c r="AH147" s="266"/>
      <c r="AI147" s="266"/>
      <c r="AJ147" s="266"/>
      <c r="AK147" s="266"/>
      <c r="AL147" s="266"/>
      <c r="AM147" s="267" t="str">
        <f t="shared" si="81"/>
        <v/>
      </c>
      <c r="AN147" s="266"/>
      <c r="AO147" s="266"/>
      <c r="AP147" s="266"/>
      <c r="AQ147" s="266"/>
      <c r="AR147" s="266"/>
      <c r="AS147" s="266"/>
      <c r="AT147" s="266"/>
      <c r="AU147" s="267" t="str">
        <f t="shared" si="82"/>
        <v/>
      </c>
      <c r="AV147" s="266"/>
      <c r="AW147" s="266"/>
      <c r="AX147" s="266"/>
      <c r="AY147" s="266"/>
      <c r="AZ147" s="266"/>
      <c r="BA147" s="266"/>
      <c r="BB147" s="267" t="str">
        <f t="shared" si="83"/>
        <v/>
      </c>
      <c r="BC147" s="266"/>
      <c r="BD147" s="266"/>
      <c r="BE147" s="266"/>
      <c r="BF147" s="266"/>
      <c r="BG147" s="266"/>
      <c r="BH147" s="266"/>
      <c r="BI147" s="266"/>
      <c r="BJ147" s="266"/>
      <c r="BK147" s="266"/>
      <c r="BL147" s="266"/>
      <c r="BM147" s="266"/>
      <c r="BN147" s="267" t="str">
        <f t="shared" si="84"/>
        <v>x</v>
      </c>
      <c r="BO147" s="266" t="s">
        <v>454</v>
      </c>
      <c r="BP147" s="266"/>
      <c r="BQ147" s="266"/>
      <c r="BR147" s="266"/>
      <c r="BS147" s="266"/>
      <c r="BT147" s="266" t="s">
        <v>454</v>
      </c>
      <c r="BU147" s="266" t="s">
        <v>454</v>
      </c>
      <c r="BV147" s="267" t="str">
        <f t="shared" si="85"/>
        <v/>
      </c>
      <c r="BW147" s="266"/>
      <c r="BX147" s="266"/>
      <c r="BY147" s="266"/>
      <c r="BZ147" s="266"/>
      <c r="CA147" s="266"/>
      <c r="CB147" s="266"/>
      <c r="CC147" s="266"/>
      <c r="CD147" s="266"/>
      <c r="CE147" s="266"/>
      <c r="CF147" s="267" t="str">
        <f t="shared" si="86"/>
        <v/>
      </c>
      <c r="CG147" s="266"/>
      <c r="CH147" s="266"/>
      <c r="CI147" s="266"/>
      <c r="CJ147" s="266"/>
      <c r="CK147" s="266"/>
      <c r="CL147" s="266"/>
      <c r="CM147" s="266"/>
      <c r="CN147" s="266"/>
      <c r="CO147" s="266"/>
      <c r="CP147" s="267" t="str">
        <f t="shared" si="87"/>
        <v/>
      </c>
      <c r="CQ147" s="266"/>
      <c r="CR147" s="266"/>
      <c r="CS147" s="266"/>
      <c r="CT147" s="266"/>
      <c r="CU147" s="266"/>
      <c r="CV147" s="266"/>
      <c r="CW147" s="266"/>
      <c r="CX147" s="266"/>
      <c r="CY147" s="266"/>
      <c r="CZ147" s="266"/>
      <c r="DA147" s="266"/>
      <c r="DB147" s="266"/>
      <c r="DC147" s="266"/>
      <c r="DD147" s="267" t="str">
        <f t="shared" si="88"/>
        <v/>
      </c>
      <c r="DE147" s="266"/>
      <c r="DF147" s="266"/>
      <c r="DG147" s="266"/>
      <c r="DH147" s="266"/>
      <c r="DI147" s="266"/>
      <c r="DJ147" s="266"/>
      <c r="DK147" s="266"/>
      <c r="DL147" s="266"/>
      <c r="DM147" s="266"/>
      <c r="DN147" s="267" t="str">
        <f t="shared" si="89"/>
        <v/>
      </c>
      <c r="DO147" s="266"/>
      <c r="DP147" s="266"/>
      <c r="DQ147" s="266"/>
      <c r="DR147" s="266"/>
      <c r="DS147" s="266"/>
      <c r="DT147" s="266"/>
      <c r="DU147" s="266"/>
      <c r="DV147" s="266"/>
      <c r="DW147" s="266"/>
      <c r="DX147" s="267" t="str">
        <f t="shared" si="90"/>
        <v>x</v>
      </c>
      <c r="DY147" s="266" t="s">
        <v>453</v>
      </c>
      <c r="DZ147" s="266" t="s">
        <v>454</v>
      </c>
      <c r="EA147" s="266" t="s">
        <v>454</v>
      </c>
      <c r="EB147" s="266" t="s">
        <v>454</v>
      </c>
      <c r="EC147" s="266" t="s">
        <v>454</v>
      </c>
      <c r="ED147" s="266"/>
      <c r="EE147" s="266"/>
      <c r="EF147" s="267" t="str">
        <f t="shared" si="91"/>
        <v/>
      </c>
      <c r="EG147" s="266"/>
      <c r="EH147" s="266"/>
      <c r="EI147" s="266"/>
      <c r="EJ147" s="266"/>
      <c r="EK147" s="266"/>
      <c r="EL147" s="266"/>
      <c r="EM147" s="33" t="s">
        <v>662</v>
      </c>
      <c r="EN147" s="33" t="s">
        <v>508</v>
      </c>
      <c r="EO147" s="33" t="s">
        <v>650</v>
      </c>
      <c r="EQ147" s="3">
        <f t="shared" si="76"/>
        <v>1</v>
      </c>
      <c r="ER147" s="3">
        <f t="shared" si="77"/>
        <v>7</v>
      </c>
    </row>
    <row r="148" spans="1:148" s="1" customFormat="1" ht="30">
      <c r="A148" s="266">
        <v>1</v>
      </c>
      <c r="B148" s="33" t="s">
        <v>720</v>
      </c>
      <c r="C148" s="33" t="s">
        <v>428</v>
      </c>
      <c r="D148" s="266"/>
      <c r="E148" s="267" t="str">
        <f t="shared" si="78"/>
        <v/>
      </c>
      <c r="F148" s="266"/>
      <c r="G148" s="266"/>
      <c r="H148" s="266"/>
      <c r="I148" s="266"/>
      <c r="J148" s="266"/>
      <c r="K148" s="266"/>
      <c r="L148" s="266"/>
      <c r="M148" s="266"/>
      <c r="N148" s="266"/>
      <c r="O148" s="266"/>
      <c r="P148" s="266"/>
      <c r="Q148" s="266"/>
      <c r="R148" s="267" t="str">
        <f t="shared" si="79"/>
        <v/>
      </c>
      <c r="S148" s="266"/>
      <c r="T148" s="266"/>
      <c r="U148" s="266"/>
      <c r="V148" s="266"/>
      <c r="W148" s="266"/>
      <c r="X148" s="266"/>
      <c r="Y148" s="266"/>
      <c r="Z148" s="266"/>
      <c r="AA148" s="266"/>
      <c r="AB148" s="267" t="str">
        <f t="shared" si="80"/>
        <v/>
      </c>
      <c r="AC148" s="266"/>
      <c r="AD148" s="266"/>
      <c r="AE148" s="266"/>
      <c r="AF148" s="266"/>
      <c r="AG148" s="266"/>
      <c r="AH148" s="266"/>
      <c r="AI148" s="266"/>
      <c r="AJ148" s="266"/>
      <c r="AK148" s="266"/>
      <c r="AL148" s="266"/>
      <c r="AM148" s="267" t="str">
        <f t="shared" si="81"/>
        <v/>
      </c>
      <c r="AN148" s="266"/>
      <c r="AO148" s="266"/>
      <c r="AP148" s="266"/>
      <c r="AQ148" s="266"/>
      <c r="AR148" s="266"/>
      <c r="AS148" s="266"/>
      <c r="AT148" s="266"/>
      <c r="AU148" s="267" t="str">
        <f t="shared" si="82"/>
        <v>x</v>
      </c>
      <c r="AV148" s="266" t="s">
        <v>453</v>
      </c>
      <c r="AW148" s="266"/>
      <c r="AX148" s="266"/>
      <c r="AY148" s="266"/>
      <c r="AZ148" s="266"/>
      <c r="BA148" s="266"/>
      <c r="BB148" s="267" t="str">
        <f t="shared" si="83"/>
        <v>x</v>
      </c>
      <c r="BC148" s="266"/>
      <c r="BD148" s="266"/>
      <c r="BE148" s="266"/>
      <c r="BF148" s="266"/>
      <c r="BG148" s="266" t="s">
        <v>454</v>
      </c>
      <c r="BH148" s="266"/>
      <c r="BI148" s="266"/>
      <c r="BJ148" s="266"/>
      <c r="BK148" s="266"/>
      <c r="BL148" s="266"/>
      <c r="BM148" s="266"/>
      <c r="BN148" s="267" t="str">
        <f t="shared" si="84"/>
        <v>x</v>
      </c>
      <c r="BO148" s="266"/>
      <c r="BP148" s="266"/>
      <c r="BQ148" s="266" t="s">
        <v>454</v>
      </c>
      <c r="BR148" s="266"/>
      <c r="BS148" s="266"/>
      <c r="BT148" s="266"/>
      <c r="BU148" s="266" t="s">
        <v>454</v>
      </c>
      <c r="BV148" s="267" t="str">
        <f t="shared" si="85"/>
        <v/>
      </c>
      <c r="BW148" s="266"/>
      <c r="BX148" s="266"/>
      <c r="BY148" s="266"/>
      <c r="BZ148" s="266"/>
      <c r="CA148" s="266"/>
      <c r="CB148" s="266"/>
      <c r="CC148" s="266"/>
      <c r="CD148" s="266"/>
      <c r="CE148" s="266"/>
      <c r="CF148" s="267" t="str">
        <f t="shared" si="86"/>
        <v/>
      </c>
      <c r="CG148" s="266"/>
      <c r="CH148" s="266"/>
      <c r="CI148" s="266"/>
      <c r="CJ148" s="266"/>
      <c r="CK148" s="266"/>
      <c r="CL148" s="266"/>
      <c r="CM148" s="266"/>
      <c r="CN148" s="266"/>
      <c r="CO148" s="266"/>
      <c r="CP148" s="267" t="str">
        <f t="shared" si="87"/>
        <v/>
      </c>
      <c r="CQ148" s="266"/>
      <c r="CR148" s="266"/>
      <c r="CS148" s="266"/>
      <c r="CT148" s="266"/>
      <c r="CU148" s="266"/>
      <c r="CV148" s="266"/>
      <c r="CW148" s="266"/>
      <c r="CX148" s="266"/>
      <c r="CY148" s="266"/>
      <c r="CZ148" s="266"/>
      <c r="DA148" s="266"/>
      <c r="DB148" s="266"/>
      <c r="DC148" s="266"/>
      <c r="DD148" s="267" t="str">
        <f t="shared" si="88"/>
        <v/>
      </c>
      <c r="DE148" s="266"/>
      <c r="DF148" s="266"/>
      <c r="DG148" s="266"/>
      <c r="DH148" s="266"/>
      <c r="DI148" s="266"/>
      <c r="DJ148" s="266"/>
      <c r="DK148" s="266"/>
      <c r="DL148" s="266"/>
      <c r="DM148" s="266"/>
      <c r="DN148" s="267" t="str">
        <f t="shared" si="89"/>
        <v/>
      </c>
      <c r="DO148" s="266"/>
      <c r="DP148" s="266"/>
      <c r="DQ148" s="266"/>
      <c r="DR148" s="266"/>
      <c r="DS148" s="266"/>
      <c r="DT148" s="266"/>
      <c r="DU148" s="266"/>
      <c r="DV148" s="266"/>
      <c r="DW148" s="266"/>
      <c r="DX148" s="267" t="str">
        <f t="shared" si="90"/>
        <v/>
      </c>
      <c r="DY148" s="266"/>
      <c r="DZ148" s="266"/>
      <c r="EA148" s="266"/>
      <c r="EB148" s="266"/>
      <c r="EC148" s="266"/>
      <c r="ED148" s="266"/>
      <c r="EE148" s="266"/>
      <c r="EF148" s="267" t="str">
        <f t="shared" si="91"/>
        <v/>
      </c>
      <c r="EG148" s="266"/>
      <c r="EH148" s="266"/>
      <c r="EI148" s="266"/>
      <c r="EJ148" s="266"/>
      <c r="EK148" s="266"/>
      <c r="EL148" s="266"/>
      <c r="EM148" s="33" t="s">
        <v>622</v>
      </c>
      <c r="EN148" s="33" t="s">
        <v>509</v>
      </c>
      <c r="EO148" s="33" t="s">
        <v>650</v>
      </c>
      <c r="EQ148" s="3">
        <f t="shared" si="76"/>
        <v>1</v>
      </c>
      <c r="ER148" s="3">
        <f t="shared" si="77"/>
        <v>3</v>
      </c>
    </row>
    <row r="149" spans="1:148" s="1" customFormat="1" ht="30">
      <c r="A149" s="266">
        <v>1</v>
      </c>
      <c r="B149" s="33" t="s">
        <v>721</v>
      </c>
      <c r="C149" s="33" t="s">
        <v>425</v>
      </c>
      <c r="D149" s="266"/>
      <c r="E149" s="267" t="str">
        <f t="shared" si="78"/>
        <v/>
      </c>
      <c r="F149" s="266"/>
      <c r="G149" s="266"/>
      <c r="H149" s="266"/>
      <c r="I149" s="266"/>
      <c r="J149" s="266"/>
      <c r="K149" s="266"/>
      <c r="L149" s="266"/>
      <c r="M149" s="266"/>
      <c r="N149" s="266"/>
      <c r="O149" s="266"/>
      <c r="P149" s="266"/>
      <c r="Q149" s="266"/>
      <c r="R149" s="267" t="str">
        <f t="shared" si="79"/>
        <v/>
      </c>
      <c r="S149" s="266"/>
      <c r="T149" s="266"/>
      <c r="U149" s="266"/>
      <c r="V149" s="266"/>
      <c r="W149" s="266"/>
      <c r="X149" s="266"/>
      <c r="Y149" s="266"/>
      <c r="Z149" s="266"/>
      <c r="AA149" s="266"/>
      <c r="AB149" s="267" t="str">
        <f t="shared" si="80"/>
        <v/>
      </c>
      <c r="AC149" s="266"/>
      <c r="AD149" s="266"/>
      <c r="AE149" s="266"/>
      <c r="AF149" s="266"/>
      <c r="AG149" s="266"/>
      <c r="AH149" s="266"/>
      <c r="AI149" s="266"/>
      <c r="AJ149" s="266"/>
      <c r="AK149" s="266"/>
      <c r="AL149" s="266"/>
      <c r="AM149" s="267" t="str">
        <f t="shared" si="81"/>
        <v/>
      </c>
      <c r="AN149" s="266"/>
      <c r="AO149" s="266"/>
      <c r="AP149" s="266"/>
      <c r="AQ149" s="266"/>
      <c r="AR149" s="266"/>
      <c r="AS149" s="266"/>
      <c r="AT149" s="266"/>
      <c r="AU149" s="267" t="str">
        <f t="shared" si="82"/>
        <v>x</v>
      </c>
      <c r="AV149" s="266" t="s">
        <v>454</v>
      </c>
      <c r="AW149" s="266"/>
      <c r="AX149" s="266"/>
      <c r="AY149" s="266"/>
      <c r="AZ149" s="266"/>
      <c r="BA149" s="266" t="s">
        <v>453</v>
      </c>
      <c r="BB149" s="267" t="str">
        <f t="shared" si="83"/>
        <v>x</v>
      </c>
      <c r="BC149" s="266"/>
      <c r="BD149" s="266"/>
      <c r="BE149" s="266"/>
      <c r="BF149" s="266"/>
      <c r="BG149" s="266" t="s">
        <v>454</v>
      </c>
      <c r="BH149" s="266"/>
      <c r="BI149" s="266"/>
      <c r="BJ149" s="266"/>
      <c r="BK149" s="266"/>
      <c r="BL149" s="266"/>
      <c r="BM149" s="266"/>
      <c r="BN149" s="267" t="str">
        <f t="shared" si="84"/>
        <v>x</v>
      </c>
      <c r="BO149" s="266"/>
      <c r="BP149" s="266"/>
      <c r="BQ149" s="266"/>
      <c r="BR149" s="266"/>
      <c r="BS149" s="266"/>
      <c r="BT149" s="266"/>
      <c r="BU149" s="266" t="s">
        <v>454</v>
      </c>
      <c r="BV149" s="267" t="str">
        <f t="shared" si="85"/>
        <v/>
      </c>
      <c r="BW149" s="266"/>
      <c r="BX149" s="266"/>
      <c r="BY149" s="266"/>
      <c r="BZ149" s="266"/>
      <c r="CA149" s="266"/>
      <c r="CB149" s="266"/>
      <c r="CC149" s="266"/>
      <c r="CD149" s="266"/>
      <c r="CE149" s="266"/>
      <c r="CF149" s="267" t="str">
        <f t="shared" si="86"/>
        <v/>
      </c>
      <c r="CG149" s="266"/>
      <c r="CH149" s="266"/>
      <c r="CI149" s="266"/>
      <c r="CJ149" s="266"/>
      <c r="CK149" s="266"/>
      <c r="CL149" s="266"/>
      <c r="CM149" s="266"/>
      <c r="CN149" s="266"/>
      <c r="CO149" s="266"/>
      <c r="CP149" s="267" t="str">
        <f t="shared" si="87"/>
        <v/>
      </c>
      <c r="CQ149" s="266"/>
      <c r="CR149" s="266"/>
      <c r="CS149" s="266"/>
      <c r="CT149" s="266"/>
      <c r="CU149" s="266"/>
      <c r="CV149" s="266"/>
      <c r="CW149" s="266"/>
      <c r="CX149" s="266"/>
      <c r="CY149" s="266"/>
      <c r="CZ149" s="266"/>
      <c r="DA149" s="266"/>
      <c r="DB149" s="266"/>
      <c r="DC149" s="266"/>
      <c r="DD149" s="267" t="str">
        <f t="shared" si="88"/>
        <v/>
      </c>
      <c r="DE149" s="266"/>
      <c r="DF149" s="266"/>
      <c r="DG149" s="266"/>
      <c r="DH149" s="266"/>
      <c r="DI149" s="266"/>
      <c r="DJ149" s="266"/>
      <c r="DK149" s="266"/>
      <c r="DL149" s="266"/>
      <c r="DM149" s="266"/>
      <c r="DN149" s="267" t="str">
        <f t="shared" si="89"/>
        <v>x</v>
      </c>
      <c r="DO149" s="266"/>
      <c r="DP149" s="266"/>
      <c r="DQ149" s="266"/>
      <c r="DR149" s="266" t="s">
        <v>454</v>
      </c>
      <c r="DS149" s="266"/>
      <c r="DT149" s="266"/>
      <c r="DU149" s="266" t="s">
        <v>454</v>
      </c>
      <c r="DV149" s="266"/>
      <c r="DW149" s="266" t="s">
        <v>454</v>
      </c>
      <c r="DX149" s="267" t="str">
        <f t="shared" si="90"/>
        <v/>
      </c>
      <c r="DY149" s="266"/>
      <c r="DZ149" s="266"/>
      <c r="EA149" s="266"/>
      <c r="EB149" s="266"/>
      <c r="EC149" s="266"/>
      <c r="ED149" s="266"/>
      <c r="EE149" s="266"/>
      <c r="EF149" s="267" t="str">
        <f t="shared" si="91"/>
        <v/>
      </c>
      <c r="EG149" s="266"/>
      <c r="EH149" s="266"/>
      <c r="EI149" s="266"/>
      <c r="EJ149" s="266"/>
      <c r="EK149" s="266"/>
      <c r="EL149" s="266"/>
      <c r="EM149" s="33" t="s">
        <v>662</v>
      </c>
      <c r="EN149" s="33" t="s">
        <v>508</v>
      </c>
      <c r="EO149" s="33" t="s">
        <v>650</v>
      </c>
      <c r="EQ149" s="3">
        <f t="shared" si="76"/>
        <v>1</v>
      </c>
      <c r="ER149" s="3">
        <f t="shared" si="77"/>
        <v>6</v>
      </c>
    </row>
    <row r="150" spans="1:148" s="1" customFormat="1" ht="30">
      <c r="A150" s="266">
        <v>1</v>
      </c>
      <c r="B150" s="33" t="s">
        <v>722</v>
      </c>
      <c r="C150" s="33" t="s">
        <v>548</v>
      </c>
      <c r="D150" s="266"/>
      <c r="E150" s="267" t="str">
        <f t="shared" si="78"/>
        <v/>
      </c>
      <c r="F150" s="266"/>
      <c r="G150" s="266"/>
      <c r="H150" s="266"/>
      <c r="I150" s="266"/>
      <c r="J150" s="266"/>
      <c r="K150" s="266"/>
      <c r="L150" s="266"/>
      <c r="M150" s="266"/>
      <c r="N150" s="266"/>
      <c r="O150" s="266"/>
      <c r="P150" s="266"/>
      <c r="Q150" s="266"/>
      <c r="R150" s="267" t="str">
        <f t="shared" si="79"/>
        <v/>
      </c>
      <c r="S150" s="266"/>
      <c r="T150" s="266"/>
      <c r="U150" s="266"/>
      <c r="V150" s="266"/>
      <c r="W150" s="266"/>
      <c r="X150" s="266"/>
      <c r="Y150" s="266"/>
      <c r="Z150" s="266"/>
      <c r="AA150" s="266"/>
      <c r="AB150" s="267" t="str">
        <f t="shared" si="80"/>
        <v/>
      </c>
      <c r="AC150" s="266"/>
      <c r="AD150" s="266"/>
      <c r="AE150" s="266"/>
      <c r="AF150" s="266"/>
      <c r="AG150" s="266"/>
      <c r="AH150" s="266"/>
      <c r="AI150" s="266"/>
      <c r="AJ150" s="266"/>
      <c r="AK150" s="266"/>
      <c r="AL150" s="266"/>
      <c r="AM150" s="267" t="str">
        <f t="shared" si="81"/>
        <v/>
      </c>
      <c r="AN150" s="266"/>
      <c r="AO150" s="266"/>
      <c r="AP150" s="266"/>
      <c r="AQ150" s="266"/>
      <c r="AR150" s="266"/>
      <c r="AS150" s="266"/>
      <c r="AT150" s="266"/>
      <c r="AU150" s="267" t="str">
        <f t="shared" si="82"/>
        <v/>
      </c>
      <c r="AV150" s="266"/>
      <c r="AW150" s="266"/>
      <c r="AX150" s="266"/>
      <c r="AY150" s="266"/>
      <c r="AZ150" s="266"/>
      <c r="BA150" s="266"/>
      <c r="BB150" s="267" t="str">
        <f t="shared" si="83"/>
        <v>x</v>
      </c>
      <c r="BC150" s="266"/>
      <c r="BD150" s="266"/>
      <c r="BE150" s="266"/>
      <c r="BF150" s="266"/>
      <c r="BG150" s="266" t="s">
        <v>454</v>
      </c>
      <c r="BH150" s="266"/>
      <c r="BI150" s="266"/>
      <c r="BJ150" s="266"/>
      <c r="BK150" s="266"/>
      <c r="BL150" s="266"/>
      <c r="BM150" s="266"/>
      <c r="BN150" s="267" t="str">
        <f t="shared" si="84"/>
        <v>x</v>
      </c>
      <c r="BO150" s="266"/>
      <c r="BP150" s="266"/>
      <c r="BQ150" s="266" t="s">
        <v>454</v>
      </c>
      <c r="BR150" s="266"/>
      <c r="BS150" s="266"/>
      <c r="BT150" s="266"/>
      <c r="BU150" s="266" t="s">
        <v>454</v>
      </c>
      <c r="BV150" s="267" t="str">
        <f t="shared" si="85"/>
        <v/>
      </c>
      <c r="BW150" s="266"/>
      <c r="BX150" s="266"/>
      <c r="BY150" s="266"/>
      <c r="BZ150" s="266"/>
      <c r="CA150" s="266"/>
      <c r="CB150" s="266"/>
      <c r="CC150" s="266"/>
      <c r="CD150" s="266"/>
      <c r="CE150" s="266"/>
      <c r="CF150" s="267" t="str">
        <f t="shared" si="86"/>
        <v/>
      </c>
      <c r="CG150" s="266"/>
      <c r="CH150" s="266"/>
      <c r="CI150" s="266"/>
      <c r="CJ150" s="266"/>
      <c r="CK150" s="266"/>
      <c r="CL150" s="266"/>
      <c r="CM150" s="266"/>
      <c r="CN150" s="266"/>
      <c r="CO150" s="266"/>
      <c r="CP150" s="267" t="str">
        <f t="shared" si="87"/>
        <v/>
      </c>
      <c r="CQ150" s="266"/>
      <c r="CR150" s="266"/>
      <c r="CS150" s="266"/>
      <c r="CT150" s="266"/>
      <c r="CU150" s="266"/>
      <c r="CV150" s="266"/>
      <c r="CW150" s="266"/>
      <c r="CX150" s="266"/>
      <c r="CY150" s="266"/>
      <c r="CZ150" s="266"/>
      <c r="DA150" s="266"/>
      <c r="DB150" s="266"/>
      <c r="DC150" s="266"/>
      <c r="DD150" s="267" t="str">
        <f t="shared" si="88"/>
        <v>x</v>
      </c>
      <c r="DE150" s="266" t="s">
        <v>453</v>
      </c>
      <c r="DF150" s="266"/>
      <c r="DG150" s="266"/>
      <c r="DH150" s="266"/>
      <c r="DI150" s="266"/>
      <c r="DJ150" s="266"/>
      <c r="DK150" s="266"/>
      <c r="DL150" s="266"/>
      <c r="DM150" s="266"/>
      <c r="DN150" s="267" t="str">
        <f t="shared" si="89"/>
        <v/>
      </c>
      <c r="DO150" s="266"/>
      <c r="DP150" s="266"/>
      <c r="DQ150" s="266"/>
      <c r="DR150" s="266"/>
      <c r="DS150" s="266"/>
      <c r="DT150" s="266"/>
      <c r="DU150" s="266"/>
      <c r="DV150" s="266"/>
      <c r="DW150" s="266"/>
      <c r="DX150" s="267" t="str">
        <f t="shared" si="90"/>
        <v/>
      </c>
      <c r="DY150" s="266"/>
      <c r="DZ150" s="266"/>
      <c r="EA150" s="266"/>
      <c r="EB150" s="266"/>
      <c r="EC150" s="266"/>
      <c r="ED150" s="266"/>
      <c r="EE150" s="266"/>
      <c r="EF150" s="267" t="str">
        <f t="shared" si="91"/>
        <v/>
      </c>
      <c r="EG150" s="266"/>
      <c r="EH150" s="266"/>
      <c r="EI150" s="266"/>
      <c r="EJ150" s="266"/>
      <c r="EK150" s="266"/>
      <c r="EL150" s="266"/>
      <c r="EM150" s="33" t="s">
        <v>622</v>
      </c>
      <c r="EN150" s="33" t="s">
        <v>509</v>
      </c>
      <c r="EO150" s="33" t="s">
        <v>650</v>
      </c>
      <c r="EQ150" s="3">
        <f t="shared" si="76"/>
        <v>1</v>
      </c>
      <c r="ER150" s="3">
        <f t="shared" si="77"/>
        <v>3</v>
      </c>
    </row>
    <row r="151" spans="1:148" s="1" customFormat="1" ht="30">
      <c r="A151" s="266">
        <v>1</v>
      </c>
      <c r="B151" s="33" t="s">
        <v>723</v>
      </c>
      <c r="C151" s="33" t="s">
        <v>425</v>
      </c>
      <c r="D151" s="266"/>
      <c r="E151" s="267" t="str">
        <f t="shared" si="78"/>
        <v/>
      </c>
      <c r="F151" s="266"/>
      <c r="G151" s="266"/>
      <c r="H151" s="266"/>
      <c r="I151" s="266"/>
      <c r="J151" s="266"/>
      <c r="K151" s="266"/>
      <c r="L151" s="266"/>
      <c r="M151" s="266"/>
      <c r="N151" s="266"/>
      <c r="O151" s="266"/>
      <c r="P151" s="266"/>
      <c r="Q151" s="266"/>
      <c r="R151" s="267" t="str">
        <f t="shared" si="79"/>
        <v/>
      </c>
      <c r="S151" s="266"/>
      <c r="T151" s="266"/>
      <c r="U151" s="266"/>
      <c r="V151" s="266"/>
      <c r="W151" s="266"/>
      <c r="X151" s="266"/>
      <c r="Y151" s="266"/>
      <c r="Z151" s="266"/>
      <c r="AA151" s="266"/>
      <c r="AB151" s="267" t="str">
        <f t="shared" si="80"/>
        <v/>
      </c>
      <c r="AC151" s="266"/>
      <c r="AD151" s="266"/>
      <c r="AE151" s="266"/>
      <c r="AF151" s="266"/>
      <c r="AG151" s="266"/>
      <c r="AH151" s="266"/>
      <c r="AI151" s="266"/>
      <c r="AJ151" s="266"/>
      <c r="AK151" s="266"/>
      <c r="AL151" s="266"/>
      <c r="AM151" s="267" t="str">
        <f t="shared" si="81"/>
        <v/>
      </c>
      <c r="AN151" s="266"/>
      <c r="AO151" s="266"/>
      <c r="AP151" s="266"/>
      <c r="AQ151" s="266"/>
      <c r="AR151" s="266"/>
      <c r="AS151" s="266"/>
      <c r="AT151" s="266"/>
      <c r="AU151" s="267" t="str">
        <f t="shared" si="82"/>
        <v/>
      </c>
      <c r="AV151" s="266"/>
      <c r="AW151" s="266"/>
      <c r="AX151" s="266"/>
      <c r="AY151" s="266"/>
      <c r="AZ151" s="266"/>
      <c r="BA151" s="266"/>
      <c r="BB151" s="267" t="str">
        <f t="shared" si="83"/>
        <v>x</v>
      </c>
      <c r="BC151" s="266"/>
      <c r="BD151" s="266"/>
      <c r="BE151" s="266"/>
      <c r="BF151" s="266"/>
      <c r="BG151" s="266" t="s">
        <v>454</v>
      </c>
      <c r="BH151" s="266"/>
      <c r="BI151" s="266"/>
      <c r="BJ151" s="266"/>
      <c r="BK151" s="266"/>
      <c r="BL151" s="266"/>
      <c r="BM151" s="266"/>
      <c r="BN151" s="267" t="str">
        <f t="shared" si="84"/>
        <v>x</v>
      </c>
      <c r="BO151" s="266"/>
      <c r="BP151" s="266"/>
      <c r="BQ151" s="266"/>
      <c r="BR151" s="266"/>
      <c r="BS151" s="266"/>
      <c r="BT151" s="266"/>
      <c r="BU151" s="266" t="s">
        <v>454</v>
      </c>
      <c r="BV151" s="267" t="str">
        <f t="shared" si="85"/>
        <v/>
      </c>
      <c r="BW151" s="266"/>
      <c r="BX151" s="266"/>
      <c r="BY151" s="266"/>
      <c r="BZ151" s="266"/>
      <c r="CA151" s="266"/>
      <c r="CB151" s="266"/>
      <c r="CC151" s="266"/>
      <c r="CD151" s="266"/>
      <c r="CE151" s="266"/>
      <c r="CF151" s="267" t="str">
        <f t="shared" si="86"/>
        <v/>
      </c>
      <c r="CG151" s="266"/>
      <c r="CH151" s="266"/>
      <c r="CI151" s="266"/>
      <c r="CJ151" s="266"/>
      <c r="CK151" s="266"/>
      <c r="CL151" s="266"/>
      <c r="CM151" s="266"/>
      <c r="CN151" s="266"/>
      <c r="CO151" s="266"/>
      <c r="CP151" s="267" t="str">
        <f t="shared" si="87"/>
        <v/>
      </c>
      <c r="CQ151" s="266"/>
      <c r="CR151" s="266"/>
      <c r="CS151" s="266"/>
      <c r="CT151" s="266"/>
      <c r="CU151" s="266"/>
      <c r="CV151" s="266"/>
      <c r="CW151" s="266"/>
      <c r="CX151" s="266"/>
      <c r="CY151" s="266"/>
      <c r="CZ151" s="266"/>
      <c r="DA151" s="266"/>
      <c r="DB151" s="266"/>
      <c r="DC151" s="266"/>
      <c r="DD151" s="267" t="str">
        <f t="shared" si="88"/>
        <v>x</v>
      </c>
      <c r="DE151" s="266" t="s">
        <v>453</v>
      </c>
      <c r="DF151" s="266"/>
      <c r="DG151" s="266"/>
      <c r="DH151" s="266"/>
      <c r="DI151" s="266"/>
      <c r="DJ151" s="266" t="s">
        <v>454</v>
      </c>
      <c r="DK151" s="266"/>
      <c r="DL151" s="266"/>
      <c r="DM151" s="266"/>
      <c r="DN151" s="267" t="str">
        <f t="shared" si="89"/>
        <v>x</v>
      </c>
      <c r="DO151" s="266"/>
      <c r="DP151" s="266"/>
      <c r="DQ151" s="266"/>
      <c r="DR151" s="266" t="s">
        <v>454</v>
      </c>
      <c r="DS151" s="266"/>
      <c r="DT151" s="266"/>
      <c r="DU151" s="266"/>
      <c r="DV151" s="266"/>
      <c r="DW151" s="266" t="s">
        <v>454</v>
      </c>
      <c r="DX151" s="267" t="str">
        <f t="shared" si="90"/>
        <v/>
      </c>
      <c r="DY151" s="266"/>
      <c r="DZ151" s="266"/>
      <c r="EA151" s="266"/>
      <c r="EB151" s="266"/>
      <c r="EC151" s="266"/>
      <c r="ED151" s="266"/>
      <c r="EE151" s="266"/>
      <c r="EF151" s="267" t="str">
        <f t="shared" si="91"/>
        <v/>
      </c>
      <c r="EG151" s="266"/>
      <c r="EH151" s="266"/>
      <c r="EI151" s="266"/>
      <c r="EJ151" s="266"/>
      <c r="EK151" s="266"/>
      <c r="EL151" s="266"/>
      <c r="EM151" s="33" t="s">
        <v>662</v>
      </c>
      <c r="EN151" s="33" t="s">
        <v>508</v>
      </c>
      <c r="EO151" s="33" t="s">
        <v>650</v>
      </c>
      <c r="EQ151" s="3">
        <f t="shared" si="76"/>
        <v>1</v>
      </c>
      <c r="ER151" s="3">
        <f t="shared" si="77"/>
        <v>5</v>
      </c>
    </row>
    <row r="152" spans="1:148" s="1" customFormat="1" ht="30">
      <c r="A152" s="266">
        <v>1</v>
      </c>
      <c r="B152" s="33" t="s">
        <v>724</v>
      </c>
      <c r="C152" s="33" t="s">
        <v>562</v>
      </c>
      <c r="D152" s="266"/>
      <c r="E152" s="267" t="str">
        <f t="shared" si="78"/>
        <v/>
      </c>
      <c r="F152" s="266"/>
      <c r="G152" s="266"/>
      <c r="H152" s="266"/>
      <c r="I152" s="266"/>
      <c r="J152" s="266"/>
      <c r="K152" s="266"/>
      <c r="L152" s="266"/>
      <c r="M152" s="266"/>
      <c r="N152" s="266"/>
      <c r="O152" s="266"/>
      <c r="P152" s="266"/>
      <c r="Q152" s="266"/>
      <c r="R152" s="267" t="str">
        <f t="shared" si="79"/>
        <v/>
      </c>
      <c r="S152" s="266"/>
      <c r="T152" s="266"/>
      <c r="U152" s="266"/>
      <c r="V152" s="266"/>
      <c r="W152" s="266"/>
      <c r="X152" s="266"/>
      <c r="Y152" s="266"/>
      <c r="Z152" s="266"/>
      <c r="AA152" s="266"/>
      <c r="AB152" s="267" t="str">
        <f t="shared" si="80"/>
        <v>x</v>
      </c>
      <c r="AC152" s="266"/>
      <c r="AD152" s="266"/>
      <c r="AE152" s="266"/>
      <c r="AF152" s="266"/>
      <c r="AG152" s="266"/>
      <c r="AH152" s="266" t="s">
        <v>454</v>
      </c>
      <c r="AI152" s="266"/>
      <c r="AJ152" s="266"/>
      <c r="AK152" s="266"/>
      <c r="AL152" s="266"/>
      <c r="AM152" s="267" t="str">
        <f t="shared" si="81"/>
        <v/>
      </c>
      <c r="AN152" s="266"/>
      <c r="AO152" s="266"/>
      <c r="AP152" s="266"/>
      <c r="AQ152" s="266"/>
      <c r="AR152" s="266"/>
      <c r="AS152" s="266"/>
      <c r="AT152" s="266"/>
      <c r="AU152" s="267" t="str">
        <f t="shared" si="82"/>
        <v/>
      </c>
      <c r="AV152" s="266"/>
      <c r="AW152" s="266"/>
      <c r="AX152" s="266"/>
      <c r="AY152" s="266"/>
      <c r="AZ152" s="266"/>
      <c r="BA152" s="266"/>
      <c r="BB152" s="267" t="str">
        <f t="shared" si="83"/>
        <v>x</v>
      </c>
      <c r="BC152" s="266"/>
      <c r="BD152" s="266"/>
      <c r="BE152" s="266"/>
      <c r="BF152" s="266"/>
      <c r="BG152" s="266"/>
      <c r="BH152" s="266" t="s">
        <v>454</v>
      </c>
      <c r="BI152" s="266"/>
      <c r="BJ152" s="266"/>
      <c r="BK152" s="266"/>
      <c r="BL152" s="266"/>
      <c r="BM152" s="266"/>
      <c r="BN152" s="267" t="str">
        <f t="shared" si="84"/>
        <v>x</v>
      </c>
      <c r="BO152" s="266"/>
      <c r="BP152" s="266"/>
      <c r="BQ152" s="266" t="s">
        <v>454</v>
      </c>
      <c r="BR152" s="266"/>
      <c r="BS152" s="266"/>
      <c r="BT152" s="266"/>
      <c r="BU152" s="266" t="s">
        <v>453</v>
      </c>
      <c r="BV152" s="267" t="str">
        <f t="shared" si="85"/>
        <v/>
      </c>
      <c r="BW152" s="266"/>
      <c r="BX152" s="266"/>
      <c r="BY152" s="266"/>
      <c r="BZ152" s="266"/>
      <c r="CA152" s="266"/>
      <c r="CB152" s="266"/>
      <c r="CC152" s="266"/>
      <c r="CD152" s="266"/>
      <c r="CE152" s="266"/>
      <c r="CF152" s="267" t="str">
        <f t="shared" si="86"/>
        <v/>
      </c>
      <c r="CG152" s="266"/>
      <c r="CH152" s="266"/>
      <c r="CI152" s="266"/>
      <c r="CJ152" s="266"/>
      <c r="CK152" s="266"/>
      <c r="CL152" s="266"/>
      <c r="CM152" s="266"/>
      <c r="CN152" s="266"/>
      <c r="CO152" s="266"/>
      <c r="CP152" s="267" t="str">
        <f t="shared" si="87"/>
        <v/>
      </c>
      <c r="CQ152" s="266"/>
      <c r="CR152" s="266"/>
      <c r="CS152" s="266"/>
      <c r="CT152" s="266"/>
      <c r="CU152" s="266"/>
      <c r="CV152" s="266"/>
      <c r="CW152" s="266"/>
      <c r="CX152" s="266"/>
      <c r="CY152" s="266"/>
      <c r="CZ152" s="266"/>
      <c r="DA152" s="266"/>
      <c r="DB152" s="266"/>
      <c r="DC152" s="266"/>
      <c r="DD152" s="267" t="str">
        <f t="shared" si="88"/>
        <v/>
      </c>
      <c r="DE152" s="266"/>
      <c r="DF152" s="266"/>
      <c r="DG152" s="266"/>
      <c r="DH152" s="266"/>
      <c r="DI152" s="266"/>
      <c r="DJ152" s="266"/>
      <c r="DK152" s="266"/>
      <c r="DL152" s="266"/>
      <c r="DM152" s="266"/>
      <c r="DN152" s="267" t="str">
        <f t="shared" si="89"/>
        <v/>
      </c>
      <c r="DO152" s="266"/>
      <c r="DP152" s="266"/>
      <c r="DQ152" s="266"/>
      <c r="DR152" s="266"/>
      <c r="DS152" s="266"/>
      <c r="DT152" s="266"/>
      <c r="DU152" s="266"/>
      <c r="DV152" s="266"/>
      <c r="DW152" s="266"/>
      <c r="DX152" s="267" t="str">
        <f t="shared" si="90"/>
        <v/>
      </c>
      <c r="DY152" s="266"/>
      <c r="DZ152" s="266"/>
      <c r="EA152" s="266"/>
      <c r="EB152" s="266"/>
      <c r="EC152" s="266"/>
      <c r="ED152" s="266"/>
      <c r="EE152" s="266"/>
      <c r="EF152" s="267" t="str">
        <f t="shared" si="91"/>
        <v/>
      </c>
      <c r="EG152" s="266"/>
      <c r="EH152" s="266"/>
      <c r="EI152" s="266"/>
      <c r="EJ152" s="266"/>
      <c r="EK152" s="266"/>
      <c r="EL152" s="266"/>
      <c r="EM152" s="33" t="s">
        <v>622</v>
      </c>
      <c r="EN152" s="33" t="s">
        <v>509</v>
      </c>
      <c r="EO152" s="33" t="s">
        <v>650</v>
      </c>
      <c r="EQ152" s="3">
        <f t="shared" si="76"/>
        <v>1</v>
      </c>
      <c r="ER152" s="3">
        <f t="shared" si="77"/>
        <v>3</v>
      </c>
    </row>
    <row r="153" spans="1:148" s="1" customFormat="1" ht="30">
      <c r="A153" s="266">
        <v>1</v>
      </c>
      <c r="B153" s="33" t="s">
        <v>725</v>
      </c>
      <c r="C153" s="33" t="s">
        <v>425</v>
      </c>
      <c r="D153" s="266"/>
      <c r="E153" s="267" t="str">
        <f t="shared" si="78"/>
        <v/>
      </c>
      <c r="F153" s="266"/>
      <c r="G153" s="266"/>
      <c r="H153" s="266"/>
      <c r="I153" s="266"/>
      <c r="J153" s="266"/>
      <c r="K153" s="266"/>
      <c r="L153" s="266"/>
      <c r="M153" s="266"/>
      <c r="N153" s="266"/>
      <c r="O153" s="266"/>
      <c r="P153" s="266"/>
      <c r="Q153" s="266"/>
      <c r="R153" s="267" t="str">
        <f t="shared" si="79"/>
        <v/>
      </c>
      <c r="S153" s="266"/>
      <c r="T153" s="266"/>
      <c r="U153" s="266"/>
      <c r="V153" s="266"/>
      <c r="W153" s="266"/>
      <c r="X153" s="266"/>
      <c r="Y153" s="266"/>
      <c r="Z153" s="266"/>
      <c r="AA153" s="266"/>
      <c r="AB153" s="267" t="str">
        <f t="shared" si="80"/>
        <v>x</v>
      </c>
      <c r="AC153" s="266"/>
      <c r="AD153" s="266"/>
      <c r="AE153" s="266"/>
      <c r="AF153" s="266"/>
      <c r="AG153" s="266"/>
      <c r="AH153" s="266" t="s">
        <v>454</v>
      </c>
      <c r="AI153" s="266"/>
      <c r="AJ153" s="266"/>
      <c r="AK153" s="266"/>
      <c r="AL153" s="266"/>
      <c r="AM153" s="267" t="str">
        <f t="shared" si="81"/>
        <v/>
      </c>
      <c r="AN153" s="266"/>
      <c r="AO153" s="266"/>
      <c r="AP153" s="266"/>
      <c r="AQ153" s="266"/>
      <c r="AR153" s="266"/>
      <c r="AS153" s="266"/>
      <c r="AT153" s="266"/>
      <c r="AU153" s="267" t="str">
        <f t="shared" si="82"/>
        <v/>
      </c>
      <c r="AV153" s="266"/>
      <c r="AW153" s="266"/>
      <c r="AX153" s="266"/>
      <c r="AY153" s="266"/>
      <c r="AZ153" s="266"/>
      <c r="BA153" s="266"/>
      <c r="BB153" s="267" t="str">
        <f t="shared" si="83"/>
        <v>x</v>
      </c>
      <c r="BC153" s="266"/>
      <c r="BD153" s="266"/>
      <c r="BE153" s="266"/>
      <c r="BF153" s="266"/>
      <c r="BG153" s="266"/>
      <c r="BH153" s="266" t="s">
        <v>454</v>
      </c>
      <c r="BI153" s="266"/>
      <c r="BJ153" s="266"/>
      <c r="BK153" s="266"/>
      <c r="BL153" s="266"/>
      <c r="BM153" s="266"/>
      <c r="BN153" s="267" t="str">
        <f t="shared" si="84"/>
        <v>x</v>
      </c>
      <c r="BO153" s="266"/>
      <c r="BP153" s="266"/>
      <c r="BQ153" s="266"/>
      <c r="BR153" s="266"/>
      <c r="BS153" s="266"/>
      <c r="BT153" s="266"/>
      <c r="BU153" s="266" t="s">
        <v>453</v>
      </c>
      <c r="BV153" s="267" t="str">
        <f t="shared" si="85"/>
        <v/>
      </c>
      <c r="BW153" s="266"/>
      <c r="BX153" s="266"/>
      <c r="BY153" s="266"/>
      <c r="BZ153" s="266"/>
      <c r="CA153" s="266"/>
      <c r="CB153" s="266"/>
      <c r="CC153" s="266"/>
      <c r="CD153" s="266"/>
      <c r="CE153" s="266"/>
      <c r="CF153" s="267" t="str">
        <f t="shared" si="86"/>
        <v/>
      </c>
      <c r="CG153" s="266"/>
      <c r="CH153" s="266"/>
      <c r="CI153" s="266"/>
      <c r="CJ153" s="266"/>
      <c r="CK153" s="266"/>
      <c r="CL153" s="266"/>
      <c r="CM153" s="266"/>
      <c r="CN153" s="266"/>
      <c r="CO153" s="266"/>
      <c r="CP153" s="267" t="str">
        <f t="shared" si="87"/>
        <v/>
      </c>
      <c r="CQ153" s="266"/>
      <c r="CR153" s="266"/>
      <c r="CS153" s="266"/>
      <c r="CT153" s="266"/>
      <c r="CU153" s="266"/>
      <c r="CV153" s="266"/>
      <c r="CW153" s="266"/>
      <c r="CX153" s="266"/>
      <c r="CY153" s="266"/>
      <c r="CZ153" s="266"/>
      <c r="DA153" s="266"/>
      <c r="DB153" s="266"/>
      <c r="DC153" s="266"/>
      <c r="DD153" s="267" t="str">
        <f t="shared" si="88"/>
        <v/>
      </c>
      <c r="DE153" s="266"/>
      <c r="DF153" s="266"/>
      <c r="DG153" s="266"/>
      <c r="DH153" s="266"/>
      <c r="DI153" s="266"/>
      <c r="DJ153" s="266"/>
      <c r="DK153" s="266"/>
      <c r="DL153" s="266"/>
      <c r="DM153" s="266"/>
      <c r="DN153" s="267" t="str">
        <f t="shared" si="89"/>
        <v>x</v>
      </c>
      <c r="DO153" s="266"/>
      <c r="DP153" s="266"/>
      <c r="DQ153" s="266"/>
      <c r="DR153" s="266" t="s">
        <v>454</v>
      </c>
      <c r="DS153" s="266"/>
      <c r="DT153" s="266"/>
      <c r="DU153" s="266"/>
      <c r="DV153" s="266"/>
      <c r="DW153" s="266" t="s">
        <v>454</v>
      </c>
      <c r="DX153" s="267" t="str">
        <f t="shared" si="90"/>
        <v/>
      </c>
      <c r="DY153" s="266"/>
      <c r="DZ153" s="266"/>
      <c r="EA153" s="266"/>
      <c r="EB153" s="266"/>
      <c r="EC153" s="266"/>
      <c r="ED153" s="266"/>
      <c r="EE153" s="266"/>
      <c r="EF153" s="267" t="str">
        <f t="shared" si="91"/>
        <v/>
      </c>
      <c r="EG153" s="266"/>
      <c r="EH153" s="266"/>
      <c r="EI153" s="266"/>
      <c r="EJ153" s="266"/>
      <c r="EK153" s="266"/>
      <c r="EL153" s="266"/>
      <c r="EM153" s="33" t="s">
        <v>662</v>
      </c>
      <c r="EN153" s="33" t="s">
        <v>508</v>
      </c>
      <c r="EO153" s="33" t="s">
        <v>650</v>
      </c>
      <c r="EQ153" s="3">
        <f t="shared" si="76"/>
        <v>1</v>
      </c>
      <c r="ER153" s="3">
        <f t="shared" si="77"/>
        <v>4</v>
      </c>
    </row>
    <row r="154" spans="1:148" s="1" customFormat="1" ht="45">
      <c r="A154" s="266">
        <v>1</v>
      </c>
      <c r="B154" s="33" t="s">
        <v>726</v>
      </c>
      <c r="C154" s="33" t="s">
        <v>562</v>
      </c>
      <c r="D154" s="266"/>
      <c r="E154" s="267" t="str">
        <f t="shared" si="78"/>
        <v/>
      </c>
      <c r="F154" s="266"/>
      <c r="G154" s="266"/>
      <c r="H154" s="266"/>
      <c r="I154" s="266"/>
      <c r="J154" s="266"/>
      <c r="K154" s="266"/>
      <c r="L154" s="266"/>
      <c r="M154" s="266"/>
      <c r="N154" s="266"/>
      <c r="O154" s="266"/>
      <c r="P154" s="266"/>
      <c r="Q154" s="266"/>
      <c r="R154" s="267" t="str">
        <f t="shared" si="79"/>
        <v/>
      </c>
      <c r="S154" s="266"/>
      <c r="T154" s="266"/>
      <c r="U154" s="266"/>
      <c r="V154" s="266"/>
      <c r="W154" s="266"/>
      <c r="X154" s="266"/>
      <c r="Y154" s="266"/>
      <c r="Z154" s="266"/>
      <c r="AA154" s="266"/>
      <c r="AB154" s="267" t="str">
        <f t="shared" si="80"/>
        <v/>
      </c>
      <c r="AC154" s="266"/>
      <c r="AD154" s="266"/>
      <c r="AE154" s="266"/>
      <c r="AF154" s="266"/>
      <c r="AG154" s="266"/>
      <c r="AH154" s="266"/>
      <c r="AI154" s="266"/>
      <c r="AJ154" s="266"/>
      <c r="AK154" s="266"/>
      <c r="AL154" s="266"/>
      <c r="AM154" s="267" t="str">
        <f t="shared" si="81"/>
        <v/>
      </c>
      <c r="AN154" s="266"/>
      <c r="AO154" s="266"/>
      <c r="AP154" s="266"/>
      <c r="AQ154" s="266"/>
      <c r="AR154" s="266"/>
      <c r="AS154" s="266"/>
      <c r="AT154" s="266"/>
      <c r="AU154" s="267" t="str">
        <f t="shared" si="82"/>
        <v/>
      </c>
      <c r="AV154" s="266"/>
      <c r="AW154" s="266"/>
      <c r="AX154" s="266"/>
      <c r="AY154" s="266"/>
      <c r="AZ154" s="266"/>
      <c r="BA154" s="266"/>
      <c r="BB154" s="267" t="str">
        <f t="shared" si="83"/>
        <v>x</v>
      </c>
      <c r="BC154" s="266"/>
      <c r="BD154" s="266"/>
      <c r="BE154" s="266"/>
      <c r="BF154" s="266"/>
      <c r="BG154" s="266" t="s">
        <v>454</v>
      </c>
      <c r="BH154" s="266"/>
      <c r="BI154" s="266"/>
      <c r="BJ154" s="266"/>
      <c r="BK154" s="266"/>
      <c r="BL154" s="266"/>
      <c r="BM154" s="266"/>
      <c r="BN154" s="267" t="str">
        <f t="shared" si="84"/>
        <v>x</v>
      </c>
      <c r="BO154" s="266"/>
      <c r="BP154" s="266"/>
      <c r="BQ154" s="266" t="s">
        <v>454</v>
      </c>
      <c r="BR154" s="266"/>
      <c r="BS154" s="266"/>
      <c r="BT154" s="266"/>
      <c r="BU154" s="266" t="s">
        <v>453</v>
      </c>
      <c r="BV154" s="267" t="str">
        <f t="shared" si="85"/>
        <v/>
      </c>
      <c r="BW154" s="266"/>
      <c r="BX154" s="266"/>
      <c r="BY154" s="266"/>
      <c r="BZ154" s="266"/>
      <c r="CA154" s="266"/>
      <c r="CB154" s="266"/>
      <c r="CC154" s="266"/>
      <c r="CD154" s="266"/>
      <c r="CE154" s="266"/>
      <c r="CF154" s="267" t="str">
        <f t="shared" si="86"/>
        <v/>
      </c>
      <c r="CG154" s="266"/>
      <c r="CH154" s="266"/>
      <c r="CI154" s="266"/>
      <c r="CJ154" s="266"/>
      <c r="CK154" s="266"/>
      <c r="CL154" s="266"/>
      <c r="CM154" s="266"/>
      <c r="CN154" s="266"/>
      <c r="CO154" s="266"/>
      <c r="CP154" s="267" t="str">
        <f t="shared" si="87"/>
        <v/>
      </c>
      <c r="CQ154" s="266"/>
      <c r="CR154" s="266"/>
      <c r="CS154" s="266"/>
      <c r="CT154" s="266"/>
      <c r="CU154" s="266"/>
      <c r="CV154" s="266"/>
      <c r="CW154" s="266"/>
      <c r="CX154" s="266"/>
      <c r="CY154" s="266"/>
      <c r="CZ154" s="266"/>
      <c r="DA154" s="266"/>
      <c r="DB154" s="266"/>
      <c r="DC154" s="266"/>
      <c r="DD154" s="267" t="str">
        <f t="shared" si="88"/>
        <v/>
      </c>
      <c r="DE154" s="266"/>
      <c r="DF154" s="266"/>
      <c r="DG154" s="266"/>
      <c r="DH154" s="266"/>
      <c r="DI154" s="266"/>
      <c r="DJ154" s="266"/>
      <c r="DK154" s="266"/>
      <c r="DL154" s="266"/>
      <c r="DM154" s="266"/>
      <c r="DN154" s="267" t="str">
        <f t="shared" si="89"/>
        <v/>
      </c>
      <c r="DO154" s="266"/>
      <c r="DP154" s="266"/>
      <c r="DQ154" s="266"/>
      <c r="DR154" s="266"/>
      <c r="DS154" s="266"/>
      <c r="DT154" s="266"/>
      <c r="DU154" s="266"/>
      <c r="DV154" s="266"/>
      <c r="DW154" s="266"/>
      <c r="DX154" s="267" t="str">
        <f t="shared" si="90"/>
        <v/>
      </c>
      <c r="DY154" s="266"/>
      <c r="DZ154" s="266"/>
      <c r="EA154" s="266"/>
      <c r="EB154" s="266"/>
      <c r="EC154" s="266"/>
      <c r="ED154" s="266"/>
      <c r="EE154" s="266"/>
      <c r="EF154" s="267" t="str">
        <f t="shared" si="91"/>
        <v/>
      </c>
      <c r="EG154" s="266"/>
      <c r="EH154" s="266"/>
      <c r="EI154" s="266"/>
      <c r="EJ154" s="266"/>
      <c r="EK154" s="266"/>
      <c r="EL154" s="266"/>
      <c r="EM154" s="33" t="s">
        <v>619</v>
      </c>
      <c r="EN154" s="33" t="s">
        <v>509</v>
      </c>
      <c r="EO154" s="33" t="s">
        <v>650</v>
      </c>
      <c r="EQ154" s="3">
        <f t="shared" si="76"/>
        <v>1</v>
      </c>
      <c r="ER154" s="3">
        <f t="shared" si="77"/>
        <v>2</v>
      </c>
    </row>
    <row r="155" spans="1:148" s="1" customFormat="1" ht="45">
      <c r="A155" s="266">
        <v>1</v>
      </c>
      <c r="B155" s="33" t="s">
        <v>727</v>
      </c>
      <c r="C155" s="33" t="s">
        <v>425</v>
      </c>
      <c r="D155" s="266"/>
      <c r="E155" s="267" t="str">
        <f t="shared" si="78"/>
        <v/>
      </c>
      <c r="F155" s="266"/>
      <c r="G155" s="266"/>
      <c r="H155" s="266"/>
      <c r="I155" s="266"/>
      <c r="J155" s="266"/>
      <c r="K155" s="266"/>
      <c r="L155" s="266"/>
      <c r="M155" s="266"/>
      <c r="N155" s="266"/>
      <c r="O155" s="266"/>
      <c r="P155" s="266"/>
      <c r="Q155" s="266"/>
      <c r="R155" s="267" t="str">
        <f t="shared" si="79"/>
        <v/>
      </c>
      <c r="S155" s="266"/>
      <c r="T155" s="266"/>
      <c r="U155" s="266"/>
      <c r="V155" s="266"/>
      <c r="W155" s="266"/>
      <c r="X155" s="266"/>
      <c r="Y155" s="266"/>
      <c r="Z155" s="266"/>
      <c r="AA155" s="266"/>
      <c r="AB155" s="267" t="str">
        <f t="shared" si="80"/>
        <v/>
      </c>
      <c r="AC155" s="266"/>
      <c r="AD155" s="266"/>
      <c r="AE155" s="266"/>
      <c r="AF155" s="266"/>
      <c r="AG155" s="266"/>
      <c r="AH155" s="266"/>
      <c r="AI155" s="266"/>
      <c r="AJ155" s="266"/>
      <c r="AK155" s="266"/>
      <c r="AL155" s="266"/>
      <c r="AM155" s="267" t="str">
        <f t="shared" si="81"/>
        <v/>
      </c>
      <c r="AN155" s="266"/>
      <c r="AO155" s="266"/>
      <c r="AP155" s="266"/>
      <c r="AQ155" s="266"/>
      <c r="AR155" s="266"/>
      <c r="AS155" s="266"/>
      <c r="AT155" s="266"/>
      <c r="AU155" s="267" t="str">
        <f t="shared" si="82"/>
        <v/>
      </c>
      <c r="AV155" s="266"/>
      <c r="AW155" s="266"/>
      <c r="AX155" s="266"/>
      <c r="AY155" s="266"/>
      <c r="AZ155" s="266"/>
      <c r="BA155" s="266"/>
      <c r="BB155" s="267" t="str">
        <f t="shared" si="83"/>
        <v>x</v>
      </c>
      <c r="BC155" s="266"/>
      <c r="BD155" s="266"/>
      <c r="BE155" s="266"/>
      <c r="BF155" s="266" t="s">
        <v>454</v>
      </c>
      <c r="BG155" s="266" t="s">
        <v>454</v>
      </c>
      <c r="BH155" s="266"/>
      <c r="BI155" s="266"/>
      <c r="BJ155" s="266"/>
      <c r="BK155" s="266"/>
      <c r="BL155" s="266"/>
      <c r="BM155" s="266"/>
      <c r="BN155" s="267" t="str">
        <f t="shared" si="84"/>
        <v>x</v>
      </c>
      <c r="BO155" s="266"/>
      <c r="BP155" s="266"/>
      <c r="BQ155" s="266"/>
      <c r="BR155" s="266"/>
      <c r="BS155" s="266"/>
      <c r="BT155" s="266"/>
      <c r="BU155" s="266" t="s">
        <v>453</v>
      </c>
      <c r="BV155" s="267" t="str">
        <f t="shared" si="85"/>
        <v/>
      </c>
      <c r="BW155" s="266"/>
      <c r="BX155" s="266"/>
      <c r="BY155" s="266"/>
      <c r="BZ155" s="266"/>
      <c r="CA155" s="266"/>
      <c r="CB155" s="266"/>
      <c r="CC155" s="266"/>
      <c r="CD155" s="266"/>
      <c r="CE155" s="266"/>
      <c r="CF155" s="267" t="str">
        <f t="shared" si="86"/>
        <v/>
      </c>
      <c r="CG155" s="266"/>
      <c r="CH155" s="266"/>
      <c r="CI155" s="266"/>
      <c r="CJ155" s="266"/>
      <c r="CK155" s="266"/>
      <c r="CL155" s="266"/>
      <c r="CM155" s="266"/>
      <c r="CN155" s="266"/>
      <c r="CO155" s="266"/>
      <c r="CP155" s="267" t="str">
        <f t="shared" si="87"/>
        <v/>
      </c>
      <c r="CQ155" s="266"/>
      <c r="CR155" s="266"/>
      <c r="CS155" s="266"/>
      <c r="CT155" s="266"/>
      <c r="CU155" s="266"/>
      <c r="CV155" s="266"/>
      <c r="CW155" s="266"/>
      <c r="CX155" s="266"/>
      <c r="CY155" s="266"/>
      <c r="CZ155" s="266"/>
      <c r="DA155" s="266"/>
      <c r="DB155" s="266"/>
      <c r="DC155" s="266"/>
      <c r="DD155" s="267" t="str">
        <f t="shared" si="88"/>
        <v/>
      </c>
      <c r="DE155" s="266"/>
      <c r="DF155" s="266"/>
      <c r="DG155" s="266"/>
      <c r="DH155" s="266"/>
      <c r="DI155" s="266"/>
      <c r="DJ155" s="266"/>
      <c r="DK155" s="266"/>
      <c r="DL155" s="266"/>
      <c r="DM155" s="266"/>
      <c r="DN155" s="267" t="str">
        <f t="shared" si="89"/>
        <v>x</v>
      </c>
      <c r="DO155" s="266"/>
      <c r="DP155" s="266"/>
      <c r="DQ155" s="266"/>
      <c r="DR155" s="266" t="s">
        <v>454</v>
      </c>
      <c r="DS155" s="266" t="s">
        <v>454</v>
      </c>
      <c r="DT155" s="266"/>
      <c r="DU155" s="266"/>
      <c r="DV155" s="266"/>
      <c r="DW155" s="266"/>
      <c r="DX155" s="267" t="str">
        <f t="shared" si="90"/>
        <v/>
      </c>
      <c r="DY155" s="266"/>
      <c r="DZ155" s="266"/>
      <c r="EA155" s="266"/>
      <c r="EB155" s="266"/>
      <c r="EC155" s="266"/>
      <c r="ED155" s="266"/>
      <c r="EE155" s="266"/>
      <c r="EF155" s="267" t="str">
        <f t="shared" si="91"/>
        <v/>
      </c>
      <c r="EG155" s="266"/>
      <c r="EH155" s="266"/>
      <c r="EI155" s="266"/>
      <c r="EJ155" s="266"/>
      <c r="EK155" s="266"/>
      <c r="EL155" s="266"/>
      <c r="EM155" s="33" t="s">
        <v>662</v>
      </c>
      <c r="EN155" s="33" t="s">
        <v>508</v>
      </c>
      <c r="EO155" s="33" t="s">
        <v>650</v>
      </c>
      <c r="EQ155" s="3">
        <f t="shared" si="76"/>
        <v>1</v>
      </c>
      <c r="ER155" s="3">
        <f t="shared" si="77"/>
        <v>4</v>
      </c>
    </row>
    <row r="156" spans="1:148" s="1" customFormat="1" ht="30">
      <c r="A156" s="266">
        <v>1</v>
      </c>
      <c r="B156" s="33" t="s">
        <v>728</v>
      </c>
      <c r="C156" s="33" t="s">
        <v>425</v>
      </c>
      <c r="D156" s="266"/>
      <c r="E156" s="267" t="str">
        <f t="shared" si="78"/>
        <v/>
      </c>
      <c r="F156" s="266"/>
      <c r="G156" s="266"/>
      <c r="H156" s="266"/>
      <c r="I156" s="266"/>
      <c r="J156" s="266"/>
      <c r="K156" s="266"/>
      <c r="L156" s="266"/>
      <c r="M156" s="266"/>
      <c r="N156" s="266"/>
      <c r="O156" s="266"/>
      <c r="P156" s="266"/>
      <c r="Q156" s="266"/>
      <c r="R156" s="267" t="str">
        <f t="shared" si="79"/>
        <v/>
      </c>
      <c r="S156" s="266"/>
      <c r="T156" s="266"/>
      <c r="U156" s="266"/>
      <c r="V156" s="266"/>
      <c r="W156" s="266"/>
      <c r="X156" s="266"/>
      <c r="Y156" s="266"/>
      <c r="Z156" s="266"/>
      <c r="AA156" s="266"/>
      <c r="AB156" s="267" t="str">
        <f t="shared" si="80"/>
        <v/>
      </c>
      <c r="AC156" s="266"/>
      <c r="AD156" s="266"/>
      <c r="AE156" s="266"/>
      <c r="AF156" s="266"/>
      <c r="AG156" s="266"/>
      <c r="AH156" s="266"/>
      <c r="AI156" s="266"/>
      <c r="AJ156" s="266"/>
      <c r="AK156" s="266"/>
      <c r="AL156" s="266"/>
      <c r="AM156" s="267" t="str">
        <f t="shared" si="81"/>
        <v/>
      </c>
      <c r="AN156" s="266"/>
      <c r="AO156" s="266"/>
      <c r="AP156" s="266"/>
      <c r="AQ156" s="266"/>
      <c r="AR156" s="266"/>
      <c r="AS156" s="266"/>
      <c r="AT156" s="266"/>
      <c r="AU156" s="267" t="str">
        <f t="shared" si="82"/>
        <v/>
      </c>
      <c r="AV156" s="266"/>
      <c r="AW156" s="266"/>
      <c r="AX156" s="266"/>
      <c r="AY156" s="266"/>
      <c r="AZ156" s="266"/>
      <c r="BA156" s="266"/>
      <c r="BB156" s="267" t="str">
        <f t="shared" si="83"/>
        <v>x</v>
      </c>
      <c r="BC156" s="266"/>
      <c r="BD156" s="266"/>
      <c r="BE156" s="266"/>
      <c r="BF156" s="266"/>
      <c r="BG156" s="266" t="s">
        <v>453</v>
      </c>
      <c r="BH156" s="266"/>
      <c r="BI156" s="266"/>
      <c r="BJ156" s="266"/>
      <c r="BK156" s="266"/>
      <c r="BL156" s="266" t="s">
        <v>454</v>
      </c>
      <c r="BM156" s="266"/>
      <c r="BN156" s="267" t="str">
        <f t="shared" si="84"/>
        <v/>
      </c>
      <c r="BO156" s="266"/>
      <c r="BP156" s="266"/>
      <c r="BQ156" s="266"/>
      <c r="BR156" s="266"/>
      <c r="BS156" s="266"/>
      <c r="BT156" s="266"/>
      <c r="BU156" s="266"/>
      <c r="BV156" s="267" t="str">
        <f t="shared" si="85"/>
        <v/>
      </c>
      <c r="BW156" s="266"/>
      <c r="BX156" s="266"/>
      <c r="BY156" s="266"/>
      <c r="BZ156" s="266"/>
      <c r="CA156" s="266"/>
      <c r="CB156" s="266"/>
      <c r="CC156" s="266"/>
      <c r="CD156" s="266"/>
      <c r="CE156" s="266"/>
      <c r="CF156" s="267" t="str">
        <f t="shared" si="86"/>
        <v/>
      </c>
      <c r="CG156" s="266"/>
      <c r="CH156" s="266"/>
      <c r="CI156" s="266"/>
      <c r="CJ156" s="266"/>
      <c r="CK156" s="266"/>
      <c r="CL156" s="266"/>
      <c r="CM156" s="266"/>
      <c r="CN156" s="266"/>
      <c r="CO156" s="266"/>
      <c r="CP156" s="267" t="str">
        <f t="shared" si="87"/>
        <v/>
      </c>
      <c r="CQ156" s="266"/>
      <c r="CR156" s="266"/>
      <c r="CS156" s="266"/>
      <c r="CT156" s="266"/>
      <c r="CU156" s="266"/>
      <c r="CV156" s="266"/>
      <c r="CW156" s="266"/>
      <c r="CX156" s="266"/>
      <c r="CY156" s="266"/>
      <c r="CZ156" s="266"/>
      <c r="DA156" s="266"/>
      <c r="DB156" s="266"/>
      <c r="DC156" s="266"/>
      <c r="DD156" s="267" t="str">
        <f t="shared" si="88"/>
        <v/>
      </c>
      <c r="DE156" s="266"/>
      <c r="DF156" s="266"/>
      <c r="DG156" s="266"/>
      <c r="DH156" s="266"/>
      <c r="DI156" s="266"/>
      <c r="DJ156" s="266"/>
      <c r="DK156" s="266"/>
      <c r="DL156" s="266"/>
      <c r="DM156" s="266"/>
      <c r="DN156" s="267" t="str">
        <f t="shared" si="89"/>
        <v/>
      </c>
      <c r="DO156" s="266"/>
      <c r="DP156" s="266"/>
      <c r="DQ156" s="266"/>
      <c r="DR156" s="266"/>
      <c r="DS156" s="266"/>
      <c r="DT156" s="266"/>
      <c r="DU156" s="266"/>
      <c r="DV156" s="266"/>
      <c r="DW156" s="266"/>
      <c r="DX156" s="267" t="str">
        <f t="shared" si="90"/>
        <v/>
      </c>
      <c r="DY156" s="266"/>
      <c r="DZ156" s="266"/>
      <c r="EA156" s="266"/>
      <c r="EB156" s="266"/>
      <c r="EC156" s="266"/>
      <c r="ED156" s="266"/>
      <c r="EE156" s="266"/>
      <c r="EF156" s="267" t="str">
        <f t="shared" si="91"/>
        <v/>
      </c>
      <c r="EG156" s="266"/>
      <c r="EH156" s="266"/>
      <c r="EI156" s="266"/>
      <c r="EJ156" s="266"/>
      <c r="EK156" s="266"/>
      <c r="EL156" s="266"/>
      <c r="EM156" s="33" t="s">
        <v>662</v>
      </c>
      <c r="EN156" s="33" t="s">
        <v>508</v>
      </c>
      <c r="EO156" s="33" t="s">
        <v>650</v>
      </c>
      <c r="EQ156" s="3">
        <f t="shared" si="76"/>
        <v>1</v>
      </c>
      <c r="ER156" s="3">
        <f t="shared" si="77"/>
        <v>1</v>
      </c>
    </row>
    <row r="157" spans="1:148" s="1" customFormat="1" ht="45">
      <c r="A157" s="266">
        <v>1</v>
      </c>
      <c r="B157" s="33" t="s">
        <v>729</v>
      </c>
      <c r="C157" s="33" t="s">
        <v>548</v>
      </c>
      <c r="D157" s="266"/>
      <c r="E157" s="267" t="str">
        <f t="shared" si="78"/>
        <v/>
      </c>
      <c r="F157" s="266"/>
      <c r="G157" s="266"/>
      <c r="H157" s="266"/>
      <c r="I157" s="266"/>
      <c r="J157" s="266"/>
      <c r="K157" s="266"/>
      <c r="L157" s="266"/>
      <c r="M157" s="266"/>
      <c r="N157" s="266"/>
      <c r="O157" s="266"/>
      <c r="P157" s="266"/>
      <c r="Q157" s="266"/>
      <c r="R157" s="267" t="str">
        <f t="shared" si="79"/>
        <v/>
      </c>
      <c r="S157" s="266"/>
      <c r="T157" s="266"/>
      <c r="U157" s="266"/>
      <c r="V157" s="266"/>
      <c r="W157" s="266"/>
      <c r="X157" s="266"/>
      <c r="Y157" s="266"/>
      <c r="Z157" s="266"/>
      <c r="AA157" s="266"/>
      <c r="AB157" s="267" t="str">
        <f t="shared" si="80"/>
        <v/>
      </c>
      <c r="AC157" s="266"/>
      <c r="AD157" s="266"/>
      <c r="AE157" s="266"/>
      <c r="AF157" s="266"/>
      <c r="AG157" s="266"/>
      <c r="AH157" s="266"/>
      <c r="AI157" s="266"/>
      <c r="AJ157" s="266"/>
      <c r="AK157" s="266"/>
      <c r="AL157" s="266"/>
      <c r="AM157" s="267" t="str">
        <f t="shared" si="81"/>
        <v/>
      </c>
      <c r="AN157" s="266"/>
      <c r="AO157" s="266"/>
      <c r="AP157" s="266"/>
      <c r="AQ157" s="266"/>
      <c r="AR157" s="266"/>
      <c r="AS157" s="266"/>
      <c r="AT157" s="266"/>
      <c r="AU157" s="267" t="str">
        <f t="shared" si="82"/>
        <v/>
      </c>
      <c r="AV157" s="266"/>
      <c r="AW157" s="266"/>
      <c r="AX157" s="266"/>
      <c r="AY157" s="266"/>
      <c r="AZ157" s="266"/>
      <c r="BA157" s="266"/>
      <c r="BB157" s="267" t="str">
        <f t="shared" si="83"/>
        <v>x</v>
      </c>
      <c r="BC157" s="266"/>
      <c r="BD157" s="266"/>
      <c r="BE157" s="266"/>
      <c r="BF157" s="266"/>
      <c r="BG157" s="266" t="s">
        <v>453</v>
      </c>
      <c r="BH157" s="266" t="s">
        <v>454</v>
      </c>
      <c r="BI157" s="266"/>
      <c r="BJ157" s="266"/>
      <c r="BK157" s="266"/>
      <c r="BL157" s="266" t="s">
        <v>454</v>
      </c>
      <c r="BM157" s="266"/>
      <c r="BN157" s="267" t="str">
        <f t="shared" si="84"/>
        <v>x</v>
      </c>
      <c r="BO157" s="266"/>
      <c r="BP157" s="266"/>
      <c r="BQ157" s="266"/>
      <c r="BR157" s="266"/>
      <c r="BS157" s="266"/>
      <c r="BT157" s="266" t="s">
        <v>454</v>
      </c>
      <c r="BU157" s="266" t="s">
        <v>454</v>
      </c>
      <c r="BV157" s="267" t="str">
        <f t="shared" si="85"/>
        <v/>
      </c>
      <c r="BW157" s="266"/>
      <c r="BX157" s="266"/>
      <c r="BY157" s="266"/>
      <c r="BZ157" s="266"/>
      <c r="CA157" s="266"/>
      <c r="CB157" s="266"/>
      <c r="CC157" s="266"/>
      <c r="CD157" s="266"/>
      <c r="CE157" s="266"/>
      <c r="CF157" s="267" t="str">
        <f t="shared" si="86"/>
        <v/>
      </c>
      <c r="CG157" s="266"/>
      <c r="CH157" s="266"/>
      <c r="CI157" s="266"/>
      <c r="CJ157" s="266"/>
      <c r="CK157" s="266"/>
      <c r="CL157" s="266"/>
      <c r="CM157" s="266"/>
      <c r="CN157" s="266"/>
      <c r="CO157" s="266"/>
      <c r="CP157" s="267" t="str">
        <f t="shared" si="87"/>
        <v/>
      </c>
      <c r="CQ157" s="266"/>
      <c r="CR157" s="266"/>
      <c r="CS157" s="266"/>
      <c r="CT157" s="266"/>
      <c r="CU157" s="266"/>
      <c r="CV157" s="266"/>
      <c r="CW157" s="266"/>
      <c r="CX157" s="266"/>
      <c r="CY157" s="266"/>
      <c r="CZ157" s="266"/>
      <c r="DA157" s="266"/>
      <c r="DB157" s="266"/>
      <c r="DC157" s="266"/>
      <c r="DD157" s="267" t="str">
        <f t="shared" si="88"/>
        <v/>
      </c>
      <c r="DE157" s="266"/>
      <c r="DF157" s="266"/>
      <c r="DG157" s="266"/>
      <c r="DH157" s="266"/>
      <c r="DI157" s="266"/>
      <c r="DJ157" s="266"/>
      <c r="DK157" s="266"/>
      <c r="DL157" s="266"/>
      <c r="DM157" s="266"/>
      <c r="DN157" s="267" t="str">
        <f t="shared" si="89"/>
        <v/>
      </c>
      <c r="DO157" s="266"/>
      <c r="DP157" s="266"/>
      <c r="DQ157" s="266"/>
      <c r="DR157" s="266"/>
      <c r="DS157" s="266"/>
      <c r="DT157" s="266"/>
      <c r="DU157" s="266"/>
      <c r="DV157" s="266"/>
      <c r="DW157" s="266"/>
      <c r="DX157" s="267" t="str">
        <f t="shared" si="90"/>
        <v/>
      </c>
      <c r="DY157" s="266"/>
      <c r="DZ157" s="266"/>
      <c r="EA157" s="266"/>
      <c r="EB157" s="266"/>
      <c r="EC157" s="266"/>
      <c r="ED157" s="266"/>
      <c r="EE157" s="266"/>
      <c r="EF157" s="267" t="str">
        <f t="shared" si="91"/>
        <v/>
      </c>
      <c r="EG157" s="266"/>
      <c r="EH157" s="266"/>
      <c r="EI157" s="266"/>
      <c r="EJ157" s="266"/>
      <c r="EK157" s="266"/>
      <c r="EL157" s="266"/>
      <c r="EM157" s="33" t="s">
        <v>619</v>
      </c>
      <c r="EN157" s="33" t="s">
        <v>509</v>
      </c>
      <c r="EO157" s="33" t="s">
        <v>650</v>
      </c>
      <c r="EQ157" s="3">
        <f t="shared" si="76"/>
        <v>1</v>
      </c>
      <c r="ER157" s="3">
        <f t="shared" si="77"/>
        <v>4</v>
      </c>
    </row>
    <row r="158" spans="1:148" s="1" customFormat="1" ht="30">
      <c r="A158" s="266">
        <v>1</v>
      </c>
      <c r="B158" s="33" t="s">
        <v>735</v>
      </c>
      <c r="C158" s="132" t="s">
        <v>425</v>
      </c>
      <c r="D158" s="266"/>
      <c r="E158" s="267" t="str">
        <f t="shared" si="78"/>
        <v/>
      </c>
      <c r="F158" s="266"/>
      <c r="G158" s="266"/>
      <c r="H158" s="266"/>
      <c r="I158" s="266"/>
      <c r="J158" s="266"/>
      <c r="K158" s="266"/>
      <c r="L158" s="266"/>
      <c r="M158" s="266"/>
      <c r="N158" s="266"/>
      <c r="O158" s="266"/>
      <c r="P158" s="266"/>
      <c r="Q158" s="266"/>
      <c r="R158" s="267" t="str">
        <f t="shared" si="79"/>
        <v/>
      </c>
      <c r="S158" s="266"/>
      <c r="T158" s="266"/>
      <c r="U158" s="266"/>
      <c r="V158" s="266"/>
      <c r="W158" s="266"/>
      <c r="X158" s="266"/>
      <c r="Y158" s="266"/>
      <c r="Z158" s="266"/>
      <c r="AA158" s="266"/>
      <c r="AB158" s="267" t="str">
        <f t="shared" si="80"/>
        <v/>
      </c>
      <c r="AC158" s="266"/>
      <c r="AD158" s="266"/>
      <c r="AE158" s="266"/>
      <c r="AF158" s="266"/>
      <c r="AG158" s="266"/>
      <c r="AH158" s="266"/>
      <c r="AI158" s="266"/>
      <c r="AJ158" s="266"/>
      <c r="AK158" s="266"/>
      <c r="AL158" s="266"/>
      <c r="AM158" s="267" t="str">
        <f t="shared" si="81"/>
        <v/>
      </c>
      <c r="AN158" s="266"/>
      <c r="AO158" s="266"/>
      <c r="AP158" s="266"/>
      <c r="AQ158" s="266"/>
      <c r="AR158" s="266"/>
      <c r="AS158" s="266"/>
      <c r="AT158" s="266"/>
      <c r="AU158" s="267" t="str">
        <f t="shared" si="82"/>
        <v/>
      </c>
      <c r="AV158" s="266"/>
      <c r="AW158" s="266"/>
      <c r="AX158" s="266"/>
      <c r="AY158" s="266"/>
      <c r="AZ158" s="266"/>
      <c r="BA158" s="266"/>
      <c r="BB158" s="267" t="str">
        <f t="shared" si="83"/>
        <v>x</v>
      </c>
      <c r="BC158" s="266"/>
      <c r="BD158" s="266"/>
      <c r="BE158" s="266" t="s">
        <v>454</v>
      </c>
      <c r="BF158" s="266"/>
      <c r="BG158" s="266"/>
      <c r="BH158" s="266"/>
      <c r="BI158" s="266"/>
      <c r="BJ158" s="266"/>
      <c r="BK158" s="266"/>
      <c r="BL158" s="266"/>
      <c r="BM158" s="266"/>
      <c r="BN158" s="267" t="str">
        <f t="shared" si="84"/>
        <v>x</v>
      </c>
      <c r="BO158" s="266"/>
      <c r="BP158" s="266"/>
      <c r="BQ158" s="266" t="s">
        <v>454</v>
      </c>
      <c r="BR158" s="266"/>
      <c r="BS158" s="266"/>
      <c r="BT158" s="266"/>
      <c r="BU158" s="266" t="s">
        <v>454</v>
      </c>
      <c r="BV158" s="267" t="str">
        <f t="shared" si="85"/>
        <v/>
      </c>
      <c r="BW158" s="266"/>
      <c r="BX158" s="266"/>
      <c r="BY158" s="266"/>
      <c r="BZ158" s="266"/>
      <c r="CA158" s="266"/>
      <c r="CB158" s="266"/>
      <c r="CC158" s="266"/>
      <c r="CD158" s="266"/>
      <c r="CE158" s="266"/>
      <c r="CF158" s="267" t="str">
        <f t="shared" si="86"/>
        <v/>
      </c>
      <c r="CG158" s="266"/>
      <c r="CH158" s="266"/>
      <c r="CI158" s="266"/>
      <c r="CJ158" s="266"/>
      <c r="CK158" s="266"/>
      <c r="CL158" s="266"/>
      <c r="CM158" s="266"/>
      <c r="CN158" s="266"/>
      <c r="CO158" s="266"/>
      <c r="CP158" s="267" t="str">
        <f t="shared" si="87"/>
        <v/>
      </c>
      <c r="CQ158" s="266"/>
      <c r="CR158" s="266"/>
      <c r="CS158" s="266"/>
      <c r="CT158" s="266"/>
      <c r="CU158" s="266"/>
      <c r="CV158" s="266"/>
      <c r="CW158" s="266"/>
      <c r="CX158" s="266"/>
      <c r="CY158" s="266"/>
      <c r="CZ158" s="266"/>
      <c r="DA158" s="266"/>
      <c r="DB158" s="266"/>
      <c r="DC158" s="266"/>
      <c r="DD158" s="267" t="str">
        <f t="shared" si="88"/>
        <v/>
      </c>
      <c r="DE158" s="266"/>
      <c r="DF158" s="266"/>
      <c r="DG158" s="266"/>
      <c r="DH158" s="266"/>
      <c r="DI158" s="266"/>
      <c r="DJ158" s="266"/>
      <c r="DK158" s="266"/>
      <c r="DL158" s="266"/>
      <c r="DM158" s="266"/>
      <c r="DN158" s="267" t="str">
        <f t="shared" si="89"/>
        <v>x</v>
      </c>
      <c r="DO158" s="266"/>
      <c r="DP158" s="266"/>
      <c r="DQ158" s="266"/>
      <c r="DR158" s="266" t="s">
        <v>453</v>
      </c>
      <c r="DS158" s="266"/>
      <c r="DT158" s="266"/>
      <c r="DU158" s="266"/>
      <c r="DV158" s="266"/>
      <c r="DW158" s="266"/>
      <c r="DX158" s="267" t="str">
        <f t="shared" si="90"/>
        <v/>
      </c>
      <c r="DY158" s="266"/>
      <c r="DZ158" s="266"/>
      <c r="EA158" s="266"/>
      <c r="EB158" s="266"/>
      <c r="EC158" s="266"/>
      <c r="ED158" s="266"/>
      <c r="EE158" s="266"/>
      <c r="EF158" s="267" t="str">
        <f t="shared" si="91"/>
        <v/>
      </c>
      <c r="EG158" s="266"/>
      <c r="EH158" s="266"/>
      <c r="EI158" s="266"/>
      <c r="EJ158" s="266"/>
      <c r="EK158" s="266"/>
      <c r="EL158" s="266"/>
      <c r="EM158" s="33" t="s">
        <v>662</v>
      </c>
      <c r="EN158" s="33" t="s">
        <v>508</v>
      </c>
      <c r="EO158" s="33" t="s">
        <v>650</v>
      </c>
      <c r="EQ158" s="3">
        <f t="shared" si="76"/>
        <v>1</v>
      </c>
      <c r="ER158" s="3">
        <f t="shared" si="77"/>
        <v>3</v>
      </c>
    </row>
    <row r="159" spans="1:148" s="1" customFormat="1" ht="30">
      <c r="A159" s="266">
        <v>1</v>
      </c>
      <c r="B159" s="33" t="s">
        <v>730</v>
      </c>
      <c r="C159" s="33" t="s">
        <v>439</v>
      </c>
      <c r="D159" s="266"/>
      <c r="E159" s="267" t="str">
        <f t="shared" si="78"/>
        <v/>
      </c>
      <c r="F159" s="266"/>
      <c r="G159" s="266"/>
      <c r="H159" s="266"/>
      <c r="I159" s="266"/>
      <c r="J159" s="266"/>
      <c r="K159" s="266"/>
      <c r="L159" s="266"/>
      <c r="M159" s="266"/>
      <c r="N159" s="266"/>
      <c r="O159" s="266"/>
      <c r="P159" s="266"/>
      <c r="Q159" s="266"/>
      <c r="R159" s="267" t="str">
        <f t="shared" si="79"/>
        <v/>
      </c>
      <c r="S159" s="266"/>
      <c r="T159" s="266"/>
      <c r="U159" s="266"/>
      <c r="V159" s="266"/>
      <c r="W159" s="266"/>
      <c r="X159" s="266"/>
      <c r="Y159" s="266"/>
      <c r="Z159" s="266"/>
      <c r="AA159" s="266"/>
      <c r="AB159" s="267" t="str">
        <f t="shared" si="80"/>
        <v/>
      </c>
      <c r="AC159" s="266"/>
      <c r="AD159" s="266"/>
      <c r="AE159" s="266"/>
      <c r="AF159" s="266"/>
      <c r="AG159" s="266"/>
      <c r="AH159" s="266"/>
      <c r="AI159" s="266"/>
      <c r="AJ159" s="266"/>
      <c r="AK159" s="266"/>
      <c r="AL159" s="266"/>
      <c r="AM159" s="267" t="str">
        <f t="shared" si="81"/>
        <v/>
      </c>
      <c r="AN159" s="266"/>
      <c r="AO159" s="266"/>
      <c r="AP159" s="266"/>
      <c r="AQ159" s="266"/>
      <c r="AR159" s="266"/>
      <c r="AS159" s="266"/>
      <c r="AT159" s="266"/>
      <c r="AU159" s="267" t="str">
        <f t="shared" si="82"/>
        <v/>
      </c>
      <c r="AV159" s="266"/>
      <c r="AW159" s="266"/>
      <c r="AX159" s="266"/>
      <c r="AY159" s="266"/>
      <c r="AZ159" s="266"/>
      <c r="BA159" s="266"/>
      <c r="BB159" s="267" t="str">
        <f t="shared" si="83"/>
        <v>x</v>
      </c>
      <c r="BC159" s="266"/>
      <c r="BD159" s="266"/>
      <c r="BE159" s="266" t="s">
        <v>454</v>
      </c>
      <c r="BF159" s="266"/>
      <c r="BG159" s="266"/>
      <c r="BH159" s="266"/>
      <c r="BI159" s="266"/>
      <c r="BJ159" s="266"/>
      <c r="BK159" s="266"/>
      <c r="BL159" s="266"/>
      <c r="BM159" s="266"/>
      <c r="BN159" s="267" t="str">
        <f t="shared" si="84"/>
        <v>x</v>
      </c>
      <c r="BO159" s="266"/>
      <c r="BP159" s="266"/>
      <c r="BQ159" s="266" t="s">
        <v>454</v>
      </c>
      <c r="BR159" s="266"/>
      <c r="BS159" s="266"/>
      <c r="BT159" s="266"/>
      <c r="BU159" s="266" t="s">
        <v>454</v>
      </c>
      <c r="BV159" s="267" t="str">
        <f t="shared" si="85"/>
        <v/>
      </c>
      <c r="BW159" s="266"/>
      <c r="BX159" s="266"/>
      <c r="BY159" s="266"/>
      <c r="BZ159" s="266"/>
      <c r="CA159" s="266"/>
      <c r="CB159" s="266"/>
      <c r="CC159" s="266"/>
      <c r="CD159" s="266"/>
      <c r="CE159" s="266"/>
      <c r="CF159" s="267" t="str">
        <f t="shared" si="86"/>
        <v/>
      </c>
      <c r="CG159" s="266"/>
      <c r="CH159" s="266"/>
      <c r="CI159" s="266"/>
      <c r="CJ159" s="266"/>
      <c r="CK159" s="266"/>
      <c r="CL159" s="266"/>
      <c r="CM159" s="266"/>
      <c r="CN159" s="266"/>
      <c r="CO159" s="266"/>
      <c r="CP159" s="267" t="str">
        <f t="shared" si="87"/>
        <v/>
      </c>
      <c r="CQ159" s="266"/>
      <c r="CR159" s="266"/>
      <c r="CS159" s="266"/>
      <c r="CT159" s="266"/>
      <c r="CU159" s="266"/>
      <c r="CV159" s="266"/>
      <c r="CW159" s="266"/>
      <c r="CX159" s="266"/>
      <c r="CY159" s="266"/>
      <c r="CZ159" s="266"/>
      <c r="DA159" s="266"/>
      <c r="DB159" s="266"/>
      <c r="DC159" s="266"/>
      <c r="DD159" s="267" t="str">
        <f t="shared" si="88"/>
        <v/>
      </c>
      <c r="DE159" s="266"/>
      <c r="DF159" s="266"/>
      <c r="DG159" s="266"/>
      <c r="DH159" s="266"/>
      <c r="DI159" s="266"/>
      <c r="DJ159" s="266"/>
      <c r="DK159" s="266"/>
      <c r="DL159" s="266"/>
      <c r="DM159" s="266"/>
      <c r="DN159" s="267" t="str">
        <f t="shared" si="89"/>
        <v>x</v>
      </c>
      <c r="DO159" s="266"/>
      <c r="DP159" s="266"/>
      <c r="DQ159" s="266"/>
      <c r="DR159" s="266" t="s">
        <v>453</v>
      </c>
      <c r="DS159" s="266"/>
      <c r="DT159" s="266"/>
      <c r="DU159" s="266"/>
      <c r="DV159" s="266"/>
      <c r="DW159" s="266"/>
      <c r="DX159" s="267" t="str">
        <f t="shared" si="90"/>
        <v/>
      </c>
      <c r="DY159" s="266"/>
      <c r="DZ159" s="266"/>
      <c r="EA159" s="266"/>
      <c r="EB159" s="266"/>
      <c r="EC159" s="266"/>
      <c r="ED159" s="266"/>
      <c r="EE159" s="266"/>
      <c r="EF159" s="267" t="str">
        <f t="shared" si="91"/>
        <v/>
      </c>
      <c r="EG159" s="266"/>
      <c r="EH159" s="266"/>
      <c r="EI159" s="266"/>
      <c r="EJ159" s="266"/>
      <c r="EK159" s="266"/>
      <c r="EL159" s="266"/>
      <c r="EM159" s="33" t="s">
        <v>667</v>
      </c>
      <c r="EN159" s="33" t="s">
        <v>507</v>
      </c>
      <c r="EO159" s="33" t="s">
        <v>650</v>
      </c>
      <c r="EQ159" s="3">
        <f t="shared" si="76"/>
        <v>1</v>
      </c>
      <c r="ER159" s="3">
        <f t="shared" si="77"/>
        <v>3</v>
      </c>
    </row>
    <row r="160" spans="1:148" s="1" customFormat="1" ht="30">
      <c r="A160" s="270">
        <v>1</v>
      </c>
      <c r="B160" s="33" t="s">
        <v>731</v>
      </c>
      <c r="C160" s="133" t="s">
        <v>425</v>
      </c>
      <c r="D160" s="270"/>
      <c r="E160" s="267" t="str">
        <f t="shared" si="78"/>
        <v/>
      </c>
      <c r="F160" s="270"/>
      <c r="G160" s="270"/>
      <c r="H160" s="270"/>
      <c r="I160" s="270"/>
      <c r="J160" s="270"/>
      <c r="K160" s="270"/>
      <c r="L160" s="270"/>
      <c r="M160" s="270"/>
      <c r="N160" s="270"/>
      <c r="O160" s="270"/>
      <c r="P160" s="270"/>
      <c r="Q160" s="270"/>
      <c r="R160" s="267" t="str">
        <f t="shared" si="79"/>
        <v/>
      </c>
      <c r="S160" s="270"/>
      <c r="T160" s="270"/>
      <c r="U160" s="270"/>
      <c r="V160" s="270"/>
      <c r="W160" s="270"/>
      <c r="X160" s="270"/>
      <c r="Y160" s="270"/>
      <c r="Z160" s="270"/>
      <c r="AA160" s="270"/>
      <c r="AB160" s="267" t="str">
        <f t="shared" si="80"/>
        <v/>
      </c>
      <c r="AC160" s="270"/>
      <c r="AD160" s="270"/>
      <c r="AE160" s="270"/>
      <c r="AF160" s="270"/>
      <c r="AG160" s="270"/>
      <c r="AH160" s="270"/>
      <c r="AI160" s="270"/>
      <c r="AJ160" s="270"/>
      <c r="AK160" s="270"/>
      <c r="AL160" s="270"/>
      <c r="AM160" s="267" t="str">
        <f t="shared" si="81"/>
        <v/>
      </c>
      <c r="AN160" s="270"/>
      <c r="AO160" s="270"/>
      <c r="AP160" s="270"/>
      <c r="AQ160" s="270"/>
      <c r="AR160" s="270"/>
      <c r="AS160" s="270"/>
      <c r="AT160" s="270"/>
      <c r="AU160" s="267" t="str">
        <f t="shared" si="82"/>
        <v/>
      </c>
      <c r="AV160" s="270"/>
      <c r="AW160" s="270"/>
      <c r="AX160" s="270"/>
      <c r="AY160" s="270"/>
      <c r="AZ160" s="270"/>
      <c r="BA160" s="270"/>
      <c r="BB160" s="267" t="str">
        <f t="shared" si="83"/>
        <v/>
      </c>
      <c r="BC160" s="270"/>
      <c r="BD160" s="270"/>
      <c r="BE160" s="270"/>
      <c r="BF160" s="270"/>
      <c r="BG160" s="270"/>
      <c r="BH160" s="270"/>
      <c r="BI160" s="270"/>
      <c r="BJ160" s="270"/>
      <c r="BK160" s="270"/>
      <c r="BL160" s="270"/>
      <c r="BM160" s="270"/>
      <c r="BN160" s="267" t="str">
        <f t="shared" si="84"/>
        <v>x</v>
      </c>
      <c r="BO160" s="270"/>
      <c r="BP160" s="270" t="s">
        <v>453</v>
      </c>
      <c r="BQ160" s="270"/>
      <c r="BR160" s="270"/>
      <c r="BS160" s="270"/>
      <c r="BT160" s="270"/>
      <c r="BU160" s="270" t="s">
        <v>454</v>
      </c>
      <c r="BV160" s="267" t="str">
        <f t="shared" si="85"/>
        <v/>
      </c>
      <c r="BW160" s="270"/>
      <c r="BX160" s="270"/>
      <c r="BY160" s="270"/>
      <c r="BZ160" s="270"/>
      <c r="CA160" s="270"/>
      <c r="CB160" s="270"/>
      <c r="CC160" s="270"/>
      <c r="CD160" s="270"/>
      <c r="CE160" s="270"/>
      <c r="CF160" s="267" t="str">
        <f t="shared" si="86"/>
        <v/>
      </c>
      <c r="CG160" s="270"/>
      <c r="CH160" s="270"/>
      <c r="CI160" s="270"/>
      <c r="CJ160" s="270"/>
      <c r="CK160" s="270"/>
      <c r="CL160" s="270"/>
      <c r="CM160" s="270"/>
      <c r="CN160" s="270"/>
      <c r="CO160" s="270"/>
      <c r="CP160" s="267" t="str">
        <f t="shared" si="87"/>
        <v/>
      </c>
      <c r="CQ160" s="270"/>
      <c r="CR160" s="270"/>
      <c r="CS160" s="270"/>
      <c r="CT160" s="270"/>
      <c r="CU160" s="270"/>
      <c r="CV160" s="270"/>
      <c r="CW160" s="270"/>
      <c r="CX160" s="270"/>
      <c r="CY160" s="270"/>
      <c r="CZ160" s="270"/>
      <c r="DA160" s="270"/>
      <c r="DB160" s="270"/>
      <c r="DC160" s="270"/>
      <c r="DD160" s="267" t="str">
        <f t="shared" si="88"/>
        <v/>
      </c>
      <c r="DE160" s="270"/>
      <c r="DF160" s="270"/>
      <c r="DG160" s="270"/>
      <c r="DH160" s="270"/>
      <c r="DI160" s="270"/>
      <c r="DJ160" s="270"/>
      <c r="DK160" s="270"/>
      <c r="DL160" s="270"/>
      <c r="DM160" s="270"/>
      <c r="DN160" s="267" t="str">
        <f t="shared" si="89"/>
        <v/>
      </c>
      <c r="DO160" s="270"/>
      <c r="DP160" s="270"/>
      <c r="DQ160" s="270"/>
      <c r="DR160" s="270"/>
      <c r="DS160" s="270"/>
      <c r="DT160" s="270"/>
      <c r="DU160" s="270"/>
      <c r="DV160" s="270"/>
      <c r="DW160" s="270"/>
      <c r="DX160" s="267" t="str">
        <f t="shared" si="90"/>
        <v/>
      </c>
      <c r="DY160" s="270"/>
      <c r="DZ160" s="270"/>
      <c r="EA160" s="270"/>
      <c r="EB160" s="270"/>
      <c r="EC160" s="270"/>
      <c r="ED160" s="270"/>
      <c r="EE160" s="270"/>
      <c r="EF160" s="267" t="str">
        <f t="shared" si="91"/>
        <v/>
      </c>
      <c r="EG160" s="270"/>
      <c r="EH160" s="270"/>
      <c r="EI160" s="270"/>
      <c r="EJ160" s="270"/>
      <c r="EK160" s="270"/>
      <c r="EL160" s="270"/>
      <c r="EM160" s="33" t="s">
        <v>662</v>
      </c>
      <c r="EN160" s="33" t="s">
        <v>624</v>
      </c>
      <c r="EO160" s="33" t="s">
        <v>650</v>
      </c>
      <c r="EQ160" s="3">
        <f t="shared" si="76"/>
        <v>1</v>
      </c>
      <c r="ER160" s="3">
        <f t="shared" si="77"/>
        <v>1</v>
      </c>
    </row>
    <row r="161" spans="1:148" s="1" customFormat="1" ht="30">
      <c r="A161" s="270">
        <v>1</v>
      </c>
      <c r="B161" s="33" t="s">
        <v>732</v>
      </c>
      <c r="C161" s="133" t="s">
        <v>562</v>
      </c>
      <c r="D161" s="270"/>
      <c r="E161" s="267" t="str">
        <f t="shared" si="78"/>
        <v/>
      </c>
      <c r="F161" s="270"/>
      <c r="G161" s="270"/>
      <c r="H161" s="270"/>
      <c r="I161" s="270"/>
      <c r="J161" s="270"/>
      <c r="K161" s="270"/>
      <c r="L161" s="270"/>
      <c r="M161" s="270"/>
      <c r="N161" s="270"/>
      <c r="O161" s="270"/>
      <c r="P161" s="270"/>
      <c r="Q161" s="270"/>
      <c r="R161" s="267" t="str">
        <f t="shared" si="79"/>
        <v/>
      </c>
      <c r="S161" s="270"/>
      <c r="T161" s="270"/>
      <c r="U161" s="270"/>
      <c r="V161" s="270"/>
      <c r="W161" s="270"/>
      <c r="X161" s="270"/>
      <c r="Y161" s="270"/>
      <c r="Z161" s="270"/>
      <c r="AA161" s="270"/>
      <c r="AB161" s="267" t="str">
        <f t="shared" si="80"/>
        <v/>
      </c>
      <c r="AC161" s="270"/>
      <c r="AD161" s="270"/>
      <c r="AE161" s="270"/>
      <c r="AF161" s="270"/>
      <c r="AG161" s="270"/>
      <c r="AH161" s="270"/>
      <c r="AI161" s="270"/>
      <c r="AJ161" s="270"/>
      <c r="AK161" s="270"/>
      <c r="AL161" s="270"/>
      <c r="AM161" s="267" t="str">
        <f t="shared" si="81"/>
        <v/>
      </c>
      <c r="AN161" s="270"/>
      <c r="AO161" s="270"/>
      <c r="AP161" s="270"/>
      <c r="AQ161" s="270"/>
      <c r="AR161" s="270"/>
      <c r="AS161" s="270"/>
      <c r="AT161" s="270"/>
      <c r="AU161" s="267" t="str">
        <f t="shared" si="82"/>
        <v/>
      </c>
      <c r="AV161" s="270"/>
      <c r="AW161" s="270"/>
      <c r="AX161" s="270"/>
      <c r="AY161" s="270"/>
      <c r="AZ161" s="270"/>
      <c r="BA161" s="270"/>
      <c r="BB161" s="267" t="str">
        <f t="shared" si="83"/>
        <v/>
      </c>
      <c r="BC161" s="270"/>
      <c r="BD161" s="270"/>
      <c r="BE161" s="270"/>
      <c r="BF161" s="270"/>
      <c r="BG161" s="270"/>
      <c r="BH161" s="270"/>
      <c r="BI161" s="270"/>
      <c r="BJ161" s="270"/>
      <c r="BK161" s="270"/>
      <c r="BL161" s="270"/>
      <c r="BM161" s="270"/>
      <c r="BN161" s="267" t="str">
        <f t="shared" si="84"/>
        <v>x</v>
      </c>
      <c r="BO161" s="270"/>
      <c r="BP161" s="270" t="s">
        <v>453</v>
      </c>
      <c r="BQ161" s="270"/>
      <c r="BR161" s="270"/>
      <c r="BS161" s="270"/>
      <c r="BT161" s="270"/>
      <c r="BU161" s="270" t="s">
        <v>454</v>
      </c>
      <c r="BV161" s="267" t="str">
        <f t="shared" si="85"/>
        <v/>
      </c>
      <c r="BW161" s="270"/>
      <c r="BX161" s="270"/>
      <c r="BY161" s="270"/>
      <c r="BZ161" s="270"/>
      <c r="CA161" s="270"/>
      <c r="CB161" s="270"/>
      <c r="CC161" s="270"/>
      <c r="CD161" s="270"/>
      <c r="CE161" s="270"/>
      <c r="CF161" s="267" t="str">
        <f t="shared" si="86"/>
        <v/>
      </c>
      <c r="CG161" s="270"/>
      <c r="CH161" s="270"/>
      <c r="CI161" s="270"/>
      <c r="CJ161" s="270"/>
      <c r="CK161" s="270"/>
      <c r="CL161" s="270"/>
      <c r="CM161" s="270"/>
      <c r="CN161" s="270"/>
      <c r="CO161" s="270"/>
      <c r="CP161" s="267" t="str">
        <f t="shared" si="87"/>
        <v/>
      </c>
      <c r="CQ161" s="270"/>
      <c r="CR161" s="270"/>
      <c r="CS161" s="270"/>
      <c r="CT161" s="270"/>
      <c r="CU161" s="270"/>
      <c r="CV161" s="270"/>
      <c r="CW161" s="270"/>
      <c r="CX161" s="270"/>
      <c r="CY161" s="270"/>
      <c r="CZ161" s="270"/>
      <c r="DA161" s="270"/>
      <c r="DB161" s="270"/>
      <c r="DC161" s="270"/>
      <c r="DD161" s="267" t="str">
        <f t="shared" si="88"/>
        <v/>
      </c>
      <c r="DE161" s="270"/>
      <c r="DF161" s="270"/>
      <c r="DG161" s="270"/>
      <c r="DH161" s="270"/>
      <c r="DI161" s="270"/>
      <c r="DJ161" s="270"/>
      <c r="DK161" s="270"/>
      <c r="DL161" s="270"/>
      <c r="DM161" s="270"/>
      <c r="DN161" s="267" t="str">
        <f t="shared" si="89"/>
        <v/>
      </c>
      <c r="DO161" s="270"/>
      <c r="DP161" s="270"/>
      <c r="DQ161" s="270"/>
      <c r="DR161" s="270"/>
      <c r="DS161" s="270"/>
      <c r="DT161" s="270"/>
      <c r="DU161" s="270"/>
      <c r="DV161" s="270"/>
      <c r="DW161" s="270"/>
      <c r="DX161" s="267" t="str">
        <f t="shared" si="90"/>
        <v/>
      </c>
      <c r="DY161" s="270"/>
      <c r="DZ161" s="270"/>
      <c r="EA161" s="270"/>
      <c r="EB161" s="270"/>
      <c r="EC161" s="270"/>
      <c r="ED161" s="270"/>
      <c r="EE161" s="270"/>
      <c r="EF161" s="267" t="str">
        <f t="shared" si="91"/>
        <v/>
      </c>
      <c r="EG161" s="270"/>
      <c r="EH161" s="270"/>
      <c r="EI161" s="270"/>
      <c r="EJ161" s="270"/>
      <c r="EK161" s="270"/>
      <c r="EL161" s="270"/>
      <c r="EM161" s="33" t="s">
        <v>624</v>
      </c>
      <c r="EN161" s="33" t="s">
        <v>624</v>
      </c>
      <c r="EO161" s="33" t="s">
        <v>650</v>
      </c>
      <c r="EQ161" s="3">
        <f t="shared" si="76"/>
        <v>1</v>
      </c>
      <c r="ER161" s="3">
        <f t="shared" si="77"/>
        <v>1</v>
      </c>
    </row>
    <row r="162" spans="1:148" s="1" customFormat="1" ht="30">
      <c r="A162" s="266">
        <v>1</v>
      </c>
      <c r="B162" s="33" t="s">
        <v>733</v>
      </c>
      <c r="C162" s="33" t="s">
        <v>425</v>
      </c>
      <c r="D162" s="266"/>
      <c r="E162" s="267" t="str">
        <f t="shared" si="78"/>
        <v/>
      </c>
      <c r="F162" s="266"/>
      <c r="G162" s="266"/>
      <c r="H162" s="266"/>
      <c r="I162" s="266"/>
      <c r="J162" s="266"/>
      <c r="K162" s="266"/>
      <c r="L162" s="266"/>
      <c r="M162" s="266"/>
      <c r="N162" s="266"/>
      <c r="O162" s="266"/>
      <c r="P162" s="266"/>
      <c r="Q162" s="266"/>
      <c r="R162" s="267" t="str">
        <f t="shared" si="79"/>
        <v/>
      </c>
      <c r="S162" s="266"/>
      <c r="T162" s="266"/>
      <c r="U162" s="266"/>
      <c r="V162" s="266"/>
      <c r="W162" s="266"/>
      <c r="X162" s="266"/>
      <c r="Y162" s="266"/>
      <c r="Z162" s="266"/>
      <c r="AA162" s="266"/>
      <c r="AB162" s="267" t="str">
        <f t="shared" si="80"/>
        <v>x</v>
      </c>
      <c r="AC162" s="266"/>
      <c r="AD162" s="266"/>
      <c r="AE162" s="266"/>
      <c r="AF162" s="266"/>
      <c r="AG162" s="266"/>
      <c r="AH162" s="266" t="s">
        <v>453</v>
      </c>
      <c r="AI162" s="266"/>
      <c r="AJ162" s="266"/>
      <c r="AK162" s="266"/>
      <c r="AL162" s="266"/>
      <c r="AM162" s="267" t="str">
        <f t="shared" si="81"/>
        <v/>
      </c>
      <c r="AN162" s="266"/>
      <c r="AO162" s="266"/>
      <c r="AP162" s="266"/>
      <c r="AQ162" s="266"/>
      <c r="AR162" s="266"/>
      <c r="AS162" s="266"/>
      <c r="AT162" s="266"/>
      <c r="AU162" s="267" t="str">
        <f t="shared" si="82"/>
        <v/>
      </c>
      <c r="AV162" s="266"/>
      <c r="AW162" s="266"/>
      <c r="AX162" s="266"/>
      <c r="AY162" s="266"/>
      <c r="AZ162" s="266"/>
      <c r="BA162" s="266"/>
      <c r="BB162" s="267" t="str">
        <f t="shared" si="83"/>
        <v/>
      </c>
      <c r="BC162" s="266"/>
      <c r="BD162" s="266"/>
      <c r="BE162" s="266"/>
      <c r="BF162" s="266"/>
      <c r="BG162" s="266"/>
      <c r="BH162" s="266"/>
      <c r="BI162" s="266"/>
      <c r="BJ162" s="266"/>
      <c r="BK162" s="266"/>
      <c r="BL162" s="266"/>
      <c r="BM162" s="266"/>
      <c r="BN162" s="267" t="str">
        <f t="shared" si="84"/>
        <v>x</v>
      </c>
      <c r="BO162" s="266" t="s">
        <v>454</v>
      </c>
      <c r="BP162" s="266"/>
      <c r="BQ162" s="266"/>
      <c r="BR162" s="266"/>
      <c r="BS162" s="266"/>
      <c r="BT162" s="266"/>
      <c r="BU162" s="266"/>
      <c r="BV162" s="267" t="str">
        <f t="shared" si="85"/>
        <v/>
      </c>
      <c r="BW162" s="266"/>
      <c r="BX162" s="266"/>
      <c r="BY162" s="266"/>
      <c r="BZ162" s="266"/>
      <c r="CA162" s="266"/>
      <c r="CB162" s="266"/>
      <c r="CC162" s="266"/>
      <c r="CD162" s="266"/>
      <c r="CE162" s="266"/>
      <c r="CF162" s="267" t="str">
        <f t="shared" si="86"/>
        <v/>
      </c>
      <c r="CG162" s="266"/>
      <c r="CH162" s="266"/>
      <c r="CI162" s="266"/>
      <c r="CJ162" s="266"/>
      <c r="CK162" s="266"/>
      <c r="CL162" s="266"/>
      <c r="CM162" s="266"/>
      <c r="CN162" s="266"/>
      <c r="CO162" s="266"/>
      <c r="CP162" s="267" t="str">
        <f t="shared" si="87"/>
        <v/>
      </c>
      <c r="CQ162" s="266"/>
      <c r="CR162" s="266"/>
      <c r="CS162" s="266"/>
      <c r="CT162" s="266"/>
      <c r="CU162" s="266"/>
      <c r="CV162" s="266"/>
      <c r="CW162" s="266"/>
      <c r="CX162" s="266"/>
      <c r="CY162" s="266"/>
      <c r="CZ162" s="266"/>
      <c r="DA162" s="266"/>
      <c r="DB162" s="266"/>
      <c r="DC162" s="266"/>
      <c r="DD162" s="267" t="str">
        <f t="shared" si="88"/>
        <v/>
      </c>
      <c r="DE162" s="266"/>
      <c r="DF162" s="266"/>
      <c r="DG162" s="266"/>
      <c r="DH162" s="266"/>
      <c r="DI162" s="266"/>
      <c r="DJ162" s="266"/>
      <c r="DK162" s="266"/>
      <c r="DL162" s="266"/>
      <c r="DM162" s="266"/>
      <c r="DN162" s="267" t="str">
        <f t="shared" si="89"/>
        <v/>
      </c>
      <c r="DO162" s="266"/>
      <c r="DP162" s="266"/>
      <c r="DQ162" s="266"/>
      <c r="DR162" s="266"/>
      <c r="DS162" s="266"/>
      <c r="DT162" s="266"/>
      <c r="DU162" s="266"/>
      <c r="DV162" s="266"/>
      <c r="DW162" s="266"/>
      <c r="DX162" s="267" t="str">
        <f t="shared" si="90"/>
        <v/>
      </c>
      <c r="DY162" s="266"/>
      <c r="DZ162" s="266"/>
      <c r="EA162" s="266"/>
      <c r="EB162" s="266"/>
      <c r="EC162" s="266"/>
      <c r="ED162" s="266"/>
      <c r="EE162" s="266"/>
      <c r="EF162" s="267" t="str">
        <f t="shared" si="91"/>
        <v/>
      </c>
      <c r="EG162" s="266"/>
      <c r="EH162" s="266"/>
      <c r="EI162" s="266"/>
      <c r="EJ162" s="266"/>
      <c r="EK162" s="266"/>
      <c r="EL162" s="266"/>
      <c r="EM162" s="33" t="s">
        <v>662</v>
      </c>
      <c r="EN162" s="33" t="s">
        <v>624</v>
      </c>
      <c r="EO162" s="33" t="s">
        <v>598</v>
      </c>
      <c r="EQ162" s="3">
        <f t="shared" si="76"/>
        <v>1</v>
      </c>
      <c r="ER162" s="3">
        <f t="shared" si="77"/>
        <v>1</v>
      </c>
    </row>
    <row r="163" spans="1:148" s="1" customFormat="1" ht="30">
      <c r="A163" s="266">
        <v>1</v>
      </c>
      <c r="B163" s="33" t="s">
        <v>734</v>
      </c>
      <c r="C163" s="33" t="s">
        <v>424</v>
      </c>
      <c r="D163" s="266"/>
      <c r="E163" s="267" t="str">
        <f t="shared" si="78"/>
        <v/>
      </c>
      <c r="F163" s="266"/>
      <c r="G163" s="266"/>
      <c r="H163" s="266"/>
      <c r="I163" s="266"/>
      <c r="J163" s="266"/>
      <c r="K163" s="266"/>
      <c r="L163" s="266"/>
      <c r="M163" s="266"/>
      <c r="N163" s="266"/>
      <c r="O163" s="266"/>
      <c r="P163" s="266"/>
      <c r="Q163" s="266"/>
      <c r="R163" s="267" t="str">
        <f t="shared" si="79"/>
        <v/>
      </c>
      <c r="S163" s="266"/>
      <c r="T163" s="266"/>
      <c r="U163" s="266"/>
      <c r="V163" s="266"/>
      <c r="W163" s="266"/>
      <c r="X163" s="266"/>
      <c r="Y163" s="266"/>
      <c r="Z163" s="266"/>
      <c r="AA163" s="266"/>
      <c r="AB163" s="267" t="str">
        <f t="shared" si="80"/>
        <v>x</v>
      </c>
      <c r="AC163" s="266"/>
      <c r="AD163" s="266"/>
      <c r="AE163" s="266"/>
      <c r="AF163" s="266"/>
      <c r="AG163" s="266"/>
      <c r="AH163" s="266" t="s">
        <v>453</v>
      </c>
      <c r="AI163" s="266"/>
      <c r="AJ163" s="266"/>
      <c r="AK163" s="266"/>
      <c r="AL163" s="266"/>
      <c r="AM163" s="267" t="str">
        <f t="shared" si="81"/>
        <v/>
      </c>
      <c r="AN163" s="266"/>
      <c r="AO163" s="266"/>
      <c r="AP163" s="266"/>
      <c r="AQ163" s="266"/>
      <c r="AR163" s="266"/>
      <c r="AS163" s="266"/>
      <c r="AT163" s="266"/>
      <c r="AU163" s="267" t="str">
        <f t="shared" si="82"/>
        <v/>
      </c>
      <c r="AV163" s="266"/>
      <c r="AW163" s="266"/>
      <c r="AX163" s="266"/>
      <c r="AY163" s="266"/>
      <c r="AZ163" s="266"/>
      <c r="BA163" s="266"/>
      <c r="BB163" s="267" t="str">
        <f t="shared" si="83"/>
        <v/>
      </c>
      <c r="BC163" s="266"/>
      <c r="BD163" s="266"/>
      <c r="BE163" s="266"/>
      <c r="BF163" s="266"/>
      <c r="BG163" s="266"/>
      <c r="BH163" s="266"/>
      <c r="BI163" s="266"/>
      <c r="BJ163" s="266"/>
      <c r="BK163" s="266"/>
      <c r="BL163" s="266"/>
      <c r="BM163" s="266"/>
      <c r="BN163" s="267" t="str">
        <f t="shared" si="84"/>
        <v>x</v>
      </c>
      <c r="BO163" s="266" t="s">
        <v>454</v>
      </c>
      <c r="BP163" s="266"/>
      <c r="BQ163" s="266"/>
      <c r="BR163" s="266"/>
      <c r="BS163" s="266"/>
      <c r="BT163" s="266"/>
      <c r="BU163" s="266"/>
      <c r="BV163" s="267" t="str">
        <f t="shared" si="85"/>
        <v/>
      </c>
      <c r="BW163" s="266"/>
      <c r="BX163" s="266"/>
      <c r="BY163" s="266"/>
      <c r="BZ163" s="266"/>
      <c r="CA163" s="266"/>
      <c r="CB163" s="266"/>
      <c r="CC163" s="266"/>
      <c r="CD163" s="266"/>
      <c r="CE163" s="266"/>
      <c r="CF163" s="267" t="str">
        <f t="shared" si="86"/>
        <v/>
      </c>
      <c r="CG163" s="266"/>
      <c r="CH163" s="266"/>
      <c r="CI163" s="266"/>
      <c r="CJ163" s="266"/>
      <c r="CK163" s="266"/>
      <c r="CL163" s="266"/>
      <c r="CM163" s="266"/>
      <c r="CN163" s="266"/>
      <c r="CO163" s="266"/>
      <c r="CP163" s="267" t="str">
        <f t="shared" si="87"/>
        <v/>
      </c>
      <c r="CQ163" s="266"/>
      <c r="CR163" s="266"/>
      <c r="CS163" s="266"/>
      <c r="CT163" s="266"/>
      <c r="CU163" s="266"/>
      <c r="CV163" s="266"/>
      <c r="CW163" s="266"/>
      <c r="CX163" s="266"/>
      <c r="CY163" s="266"/>
      <c r="CZ163" s="266"/>
      <c r="DA163" s="266"/>
      <c r="DB163" s="266"/>
      <c r="DC163" s="266"/>
      <c r="DD163" s="267" t="str">
        <f t="shared" si="88"/>
        <v/>
      </c>
      <c r="DE163" s="266"/>
      <c r="DF163" s="266"/>
      <c r="DG163" s="266"/>
      <c r="DH163" s="266"/>
      <c r="DI163" s="266"/>
      <c r="DJ163" s="266"/>
      <c r="DK163" s="266"/>
      <c r="DL163" s="266"/>
      <c r="DM163" s="266"/>
      <c r="DN163" s="267" t="str">
        <f t="shared" si="89"/>
        <v/>
      </c>
      <c r="DO163" s="266"/>
      <c r="DP163" s="266"/>
      <c r="DQ163" s="266"/>
      <c r="DR163" s="266"/>
      <c r="DS163" s="266"/>
      <c r="DT163" s="266"/>
      <c r="DU163" s="266"/>
      <c r="DV163" s="266"/>
      <c r="DW163" s="266"/>
      <c r="DX163" s="267" t="str">
        <f t="shared" si="90"/>
        <v/>
      </c>
      <c r="DY163" s="266"/>
      <c r="DZ163" s="266"/>
      <c r="EA163" s="266"/>
      <c r="EB163" s="266"/>
      <c r="EC163" s="266"/>
      <c r="ED163" s="266"/>
      <c r="EE163" s="266"/>
      <c r="EF163" s="267" t="str">
        <f t="shared" si="91"/>
        <v/>
      </c>
      <c r="EG163" s="266"/>
      <c r="EH163" s="266"/>
      <c r="EI163" s="266"/>
      <c r="EJ163" s="266"/>
      <c r="EK163" s="266"/>
      <c r="EL163" s="266"/>
      <c r="EM163" s="33" t="s">
        <v>531</v>
      </c>
      <c r="EN163" s="33" t="s">
        <v>297</v>
      </c>
      <c r="EO163" s="33" t="s">
        <v>598</v>
      </c>
      <c r="EQ163" s="3">
        <f t="shared" si="76"/>
        <v>1</v>
      </c>
      <c r="ER163" s="3">
        <f t="shared" si="77"/>
        <v>1</v>
      </c>
    </row>
    <row r="164" spans="1:148" s="1" customFormat="1">
      <c r="A164" s="266">
        <v>1</v>
      </c>
      <c r="B164" s="33" t="s">
        <v>576</v>
      </c>
      <c r="C164" s="33" t="s">
        <v>424</v>
      </c>
      <c r="D164" s="266"/>
      <c r="E164" s="267" t="str">
        <f t="shared" si="78"/>
        <v/>
      </c>
      <c r="F164" s="266"/>
      <c r="G164" s="266"/>
      <c r="H164" s="266"/>
      <c r="I164" s="266"/>
      <c r="J164" s="266"/>
      <c r="K164" s="266"/>
      <c r="L164" s="266"/>
      <c r="M164" s="266"/>
      <c r="N164" s="266"/>
      <c r="O164" s="266"/>
      <c r="P164" s="266"/>
      <c r="Q164" s="266"/>
      <c r="R164" s="267" t="str">
        <f t="shared" si="79"/>
        <v>x</v>
      </c>
      <c r="S164" s="266" t="s">
        <v>453</v>
      </c>
      <c r="T164" s="266" t="s">
        <v>454</v>
      </c>
      <c r="U164" s="266"/>
      <c r="V164" s="266"/>
      <c r="W164" s="266" t="s">
        <v>454</v>
      </c>
      <c r="X164" s="266" t="s">
        <v>454</v>
      </c>
      <c r="Y164" s="266" t="s">
        <v>454</v>
      </c>
      <c r="Z164" s="266"/>
      <c r="AA164" s="266"/>
      <c r="AB164" s="267" t="str">
        <f t="shared" si="80"/>
        <v/>
      </c>
      <c r="AC164" s="266"/>
      <c r="AD164" s="266"/>
      <c r="AE164" s="266"/>
      <c r="AF164" s="266"/>
      <c r="AG164" s="266"/>
      <c r="AH164" s="266"/>
      <c r="AI164" s="266"/>
      <c r="AJ164" s="266"/>
      <c r="AK164" s="266"/>
      <c r="AL164" s="266"/>
      <c r="AM164" s="267" t="str">
        <f t="shared" si="81"/>
        <v/>
      </c>
      <c r="AN164" s="266"/>
      <c r="AO164" s="266"/>
      <c r="AP164" s="266"/>
      <c r="AQ164" s="266"/>
      <c r="AR164" s="266"/>
      <c r="AS164" s="266"/>
      <c r="AT164" s="266"/>
      <c r="AU164" s="267" t="str">
        <f t="shared" si="82"/>
        <v/>
      </c>
      <c r="AV164" s="266"/>
      <c r="AW164" s="266"/>
      <c r="AX164" s="266"/>
      <c r="AY164" s="266"/>
      <c r="AZ164" s="266"/>
      <c r="BA164" s="266"/>
      <c r="BB164" s="267" t="str">
        <f t="shared" si="83"/>
        <v/>
      </c>
      <c r="BC164" s="266"/>
      <c r="BD164" s="266"/>
      <c r="BE164" s="266"/>
      <c r="BF164" s="266"/>
      <c r="BG164" s="266"/>
      <c r="BH164" s="266"/>
      <c r="BI164" s="266"/>
      <c r="BJ164" s="266"/>
      <c r="BK164" s="266"/>
      <c r="BL164" s="266"/>
      <c r="BM164" s="266"/>
      <c r="BN164" s="267" t="str">
        <f t="shared" si="84"/>
        <v>x</v>
      </c>
      <c r="BO164" s="266"/>
      <c r="BP164" s="266" t="s">
        <v>454</v>
      </c>
      <c r="BQ164" s="266"/>
      <c r="BR164" s="266"/>
      <c r="BS164" s="266"/>
      <c r="BT164" s="266"/>
      <c r="BU164" s="266"/>
      <c r="BV164" s="267" t="str">
        <f t="shared" si="85"/>
        <v/>
      </c>
      <c r="BW164" s="266"/>
      <c r="BX164" s="266"/>
      <c r="BY164" s="266"/>
      <c r="BZ164" s="266"/>
      <c r="CA164" s="266"/>
      <c r="CB164" s="266"/>
      <c r="CC164" s="266"/>
      <c r="CD164" s="266"/>
      <c r="CE164" s="266"/>
      <c r="CF164" s="267" t="str">
        <f t="shared" si="86"/>
        <v/>
      </c>
      <c r="CG164" s="266"/>
      <c r="CH164" s="266"/>
      <c r="CI164" s="266"/>
      <c r="CJ164" s="266"/>
      <c r="CK164" s="266"/>
      <c r="CL164" s="266"/>
      <c r="CM164" s="266"/>
      <c r="CN164" s="266"/>
      <c r="CO164" s="266"/>
      <c r="CP164" s="267" t="str">
        <f t="shared" si="87"/>
        <v>x</v>
      </c>
      <c r="CQ164" s="266"/>
      <c r="CR164" s="266" t="s">
        <v>454</v>
      </c>
      <c r="CS164" s="266"/>
      <c r="CT164" s="266"/>
      <c r="CU164" s="266"/>
      <c r="CV164" s="266"/>
      <c r="CW164" s="266"/>
      <c r="CX164" s="266"/>
      <c r="CY164" s="266"/>
      <c r="CZ164" s="266" t="s">
        <v>454</v>
      </c>
      <c r="DA164" s="266"/>
      <c r="DB164" s="266"/>
      <c r="DC164" s="266"/>
      <c r="DD164" s="267" t="str">
        <f t="shared" si="88"/>
        <v/>
      </c>
      <c r="DE164" s="266"/>
      <c r="DF164" s="266"/>
      <c r="DG164" s="266"/>
      <c r="DH164" s="266"/>
      <c r="DI164" s="266"/>
      <c r="DJ164" s="266"/>
      <c r="DK164" s="266"/>
      <c r="DL164" s="266"/>
      <c r="DM164" s="266"/>
      <c r="DN164" s="267" t="str">
        <f t="shared" si="89"/>
        <v>x</v>
      </c>
      <c r="DO164" s="266"/>
      <c r="DP164" s="266"/>
      <c r="DQ164" s="266"/>
      <c r="DR164" s="266" t="s">
        <v>454</v>
      </c>
      <c r="DS164" s="266"/>
      <c r="DT164" s="266"/>
      <c r="DU164" s="266"/>
      <c r="DV164" s="266"/>
      <c r="DW164" s="266"/>
      <c r="DX164" s="267" t="str">
        <f t="shared" si="90"/>
        <v/>
      </c>
      <c r="DY164" s="266"/>
      <c r="DZ164" s="266"/>
      <c r="EA164" s="266"/>
      <c r="EB164" s="266"/>
      <c r="EC164" s="266"/>
      <c r="ED164" s="266"/>
      <c r="EE164" s="266"/>
      <c r="EF164" s="267" t="str">
        <f t="shared" si="91"/>
        <v/>
      </c>
      <c r="EG164" s="266"/>
      <c r="EH164" s="266"/>
      <c r="EI164" s="266"/>
      <c r="EJ164" s="266"/>
      <c r="EK164" s="266"/>
      <c r="EL164" s="266"/>
      <c r="EM164" s="33" t="s">
        <v>526</v>
      </c>
      <c r="EN164" s="33" t="s">
        <v>507</v>
      </c>
      <c r="EO164" s="33" t="s">
        <v>650</v>
      </c>
      <c r="EQ164" s="3">
        <f t="shared" si="76"/>
        <v>1</v>
      </c>
      <c r="ER164" s="3">
        <f t="shared" ref="ER164:ER195" si="92">COUNTIF(D164:EL164,"s")</f>
        <v>8</v>
      </c>
    </row>
    <row r="165" spans="1:148" s="1" customFormat="1" ht="30">
      <c r="A165" s="266">
        <v>1</v>
      </c>
      <c r="B165" s="33" t="s">
        <v>708</v>
      </c>
      <c r="C165" s="33" t="s">
        <v>425</v>
      </c>
      <c r="D165" s="266"/>
      <c r="E165" s="267" t="str">
        <f t="shared" si="78"/>
        <v/>
      </c>
      <c r="F165" s="266"/>
      <c r="G165" s="266"/>
      <c r="H165" s="266"/>
      <c r="I165" s="266"/>
      <c r="J165" s="266"/>
      <c r="K165" s="266"/>
      <c r="L165" s="266"/>
      <c r="M165" s="266"/>
      <c r="N165" s="266"/>
      <c r="O165" s="266"/>
      <c r="P165" s="266"/>
      <c r="Q165" s="266"/>
      <c r="R165" s="267" t="str">
        <f t="shared" si="79"/>
        <v/>
      </c>
      <c r="S165" s="266"/>
      <c r="T165" s="266"/>
      <c r="U165" s="266"/>
      <c r="V165" s="266"/>
      <c r="W165" s="266"/>
      <c r="X165" s="266"/>
      <c r="Y165" s="266"/>
      <c r="Z165" s="266"/>
      <c r="AA165" s="266"/>
      <c r="AB165" s="267" t="str">
        <f t="shared" si="80"/>
        <v>x</v>
      </c>
      <c r="AC165" s="266"/>
      <c r="AD165" s="266"/>
      <c r="AE165" s="266"/>
      <c r="AF165" s="266"/>
      <c r="AG165" s="266" t="s">
        <v>454</v>
      </c>
      <c r="AH165" s="266" t="s">
        <v>454</v>
      </c>
      <c r="AI165" s="266"/>
      <c r="AJ165" s="266"/>
      <c r="AK165" s="266"/>
      <c r="AL165" s="266"/>
      <c r="AM165" s="267" t="str">
        <f t="shared" si="81"/>
        <v/>
      </c>
      <c r="AN165" s="266"/>
      <c r="AO165" s="266"/>
      <c r="AP165" s="266"/>
      <c r="AQ165" s="266"/>
      <c r="AR165" s="266"/>
      <c r="AS165" s="266"/>
      <c r="AT165" s="266"/>
      <c r="AU165" s="267" t="str">
        <f t="shared" si="82"/>
        <v/>
      </c>
      <c r="AV165" s="266"/>
      <c r="AW165" s="266"/>
      <c r="AX165" s="266"/>
      <c r="AY165" s="266"/>
      <c r="AZ165" s="266"/>
      <c r="BA165" s="266"/>
      <c r="BB165" s="267" t="str">
        <f t="shared" si="83"/>
        <v>x</v>
      </c>
      <c r="BC165" s="266"/>
      <c r="BD165" s="266"/>
      <c r="BE165" s="266" t="s">
        <v>454</v>
      </c>
      <c r="BF165" s="266"/>
      <c r="BG165" s="266" t="s">
        <v>454</v>
      </c>
      <c r="BH165" s="266" t="s">
        <v>453</v>
      </c>
      <c r="BI165" s="266"/>
      <c r="BJ165" s="266"/>
      <c r="BK165" s="266"/>
      <c r="BL165" s="266" t="s">
        <v>454</v>
      </c>
      <c r="BM165" s="266"/>
      <c r="BN165" s="267" t="str">
        <f t="shared" si="84"/>
        <v>x</v>
      </c>
      <c r="BO165" s="266"/>
      <c r="BP165" s="266"/>
      <c r="BQ165" s="266" t="s">
        <v>454</v>
      </c>
      <c r="BR165" s="266"/>
      <c r="BS165" s="266"/>
      <c r="BT165" s="266"/>
      <c r="BU165" s="266"/>
      <c r="BV165" s="267" t="str">
        <f t="shared" si="85"/>
        <v/>
      </c>
      <c r="BW165" s="266"/>
      <c r="BX165" s="266"/>
      <c r="BY165" s="266"/>
      <c r="BZ165" s="266"/>
      <c r="CA165" s="266"/>
      <c r="CB165" s="266"/>
      <c r="CC165" s="266"/>
      <c r="CD165" s="266"/>
      <c r="CE165" s="266"/>
      <c r="CF165" s="267" t="str">
        <f t="shared" si="86"/>
        <v/>
      </c>
      <c r="CG165" s="266"/>
      <c r="CH165" s="266"/>
      <c r="CI165" s="266"/>
      <c r="CJ165" s="266"/>
      <c r="CK165" s="266"/>
      <c r="CL165" s="266"/>
      <c r="CM165" s="266"/>
      <c r="CN165" s="266"/>
      <c r="CO165" s="266"/>
      <c r="CP165" s="267" t="str">
        <f t="shared" si="87"/>
        <v/>
      </c>
      <c r="CQ165" s="266"/>
      <c r="CR165" s="266"/>
      <c r="CS165" s="266"/>
      <c r="CT165" s="266"/>
      <c r="CU165" s="266"/>
      <c r="CV165" s="266"/>
      <c r="CW165" s="266"/>
      <c r="CX165" s="266"/>
      <c r="CY165" s="266"/>
      <c r="CZ165" s="266"/>
      <c r="DA165" s="266"/>
      <c r="DB165" s="266"/>
      <c r="DC165" s="266"/>
      <c r="DD165" s="267" t="str">
        <f t="shared" si="88"/>
        <v/>
      </c>
      <c r="DE165" s="266"/>
      <c r="DF165" s="266"/>
      <c r="DG165" s="266"/>
      <c r="DH165" s="266"/>
      <c r="DI165" s="266"/>
      <c r="DJ165" s="266"/>
      <c r="DK165" s="266"/>
      <c r="DL165" s="266"/>
      <c r="DM165" s="266"/>
      <c r="DN165" s="267" t="str">
        <f t="shared" si="89"/>
        <v/>
      </c>
      <c r="DO165" s="266"/>
      <c r="DP165" s="266"/>
      <c r="DQ165" s="266"/>
      <c r="DR165" s="266"/>
      <c r="DS165" s="266"/>
      <c r="DT165" s="266"/>
      <c r="DU165" s="266"/>
      <c r="DV165" s="266"/>
      <c r="DW165" s="266"/>
      <c r="DX165" s="267" t="str">
        <f t="shared" si="90"/>
        <v/>
      </c>
      <c r="DY165" s="266"/>
      <c r="DZ165" s="266"/>
      <c r="EA165" s="266"/>
      <c r="EB165" s="266"/>
      <c r="EC165" s="266"/>
      <c r="ED165" s="266"/>
      <c r="EE165" s="266"/>
      <c r="EF165" s="267" t="str">
        <f t="shared" si="91"/>
        <v>x</v>
      </c>
      <c r="EG165" s="266"/>
      <c r="EH165" s="266" t="s">
        <v>454</v>
      </c>
      <c r="EI165" s="266"/>
      <c r="EJ165" s="266" t="s">
        <v>454</v>
      </c>
      <c r="EK165" s="266"/>
      <c r="EL165" s="266"/>
      <c r="EM165" s="33" t="s">
        <v>662</v>
      </c>
      <c r="EN165" s="33" t="s">
        <v>298</v>
      </c>
      <c r="EO165" s="33" t="s">
        <v>590</v>
      </c>
      <c r="EQ165" s="3">
        <f t="shared" si="76"/>
        <v>1</v>
      </c>
      <c r="ER165" s="3">
        <f t="shared" si="92"/>
        <v>8</v>
      </c>
    </row>
    <row r="166" spans="1:148" s="1" customFormat="1" ht="30">
      <c r="A166" s="266">
        <v>1</v>
      </c>
      <c r="B166" s="33" t="s">
        <v>709</v>
      </c>
      <c r="C166" s="33" t="s">
        <v>439</v>
      </c>
      <c r="D166" s="266"/>
      <c r="E166" s="267" t="str">
        <f t="shared" si="78"/>
        <v/>
      </c>
      <c r="F166" s="266"/>
      <c r="G166" s="266"/>
      <c r="H166" s="266"/>
      <c r="I166" s="266"/>
      <c r="J166" s="266"/>
      <c r="K166" s="266"/>
      <c r="L166" s="266"/>
      <c r="M166" s="266"/>
      <c r="N166" s="266"/>
      <c r="O166" s="266"/>
      <c r="P166" s="266"/>
      <c r="Q166" s="266"/>
      <c r="R166" s="267" t="str">
        <f t="shared" si="79"/>
        <v/>
      </c>
      <c r="S166" s="266"/>
      <c r="T166" s="266"/>
      <c r="U166" s="266"/>
      <c r="V166" s="266"/>
      <c r="W166" s="266"/>
      <c r="X166" s="266"/>
      <c r="Y166" s="266"/>
      <c r="Z166" s="266"/>
      <c r="AA166" s="266"/>
      <c r="AB166" s="267" t="str">
        <f t="shared" si="80"/>
        <v>x</v>
      </c>
      <c r="AC166" s="266"/>
      <c r="AD166" s="266"/>
      <c r="AE166" s="266"/>
      <c r="AF166" s="266"/>
      <c r="AG166" s="266" t="s">
        <v>454</v>
      </c>
      <c r="AH166" s="266" t="s">
        <v>454</v>
      </c>
      <c r="AI166" s="266"/>
      <c r="AJ166" s="266"/>
      <c r="AK166" s="266"/>
      <c r="AL166" s="266"/>
      <c r="AM166" s="267" t="str">
        <f t="shared" si="81"/>
        <v/>
      </c>
      <c r="AN166" s="266"/>
      <c r="AO166" s="266"/>
      <c r="AP166" s="266"/>
      <c r="AQ166" s="266"/>
      <c r="AR166" s="266"/>
      <c r="AS166" s="266"/>
      <c r="AT166" s="266"/>
      <c r="AU166" s="267" t="str">
        <f t="shared" si="82"/>
        <v/>
      </c>
      <c r="AV166" s="266"/>
      <c r="AW166" s="266"/>
      <c r="AX166" s="266"/>
      <c r="AY166" s="266"/>
      <c r="AZ166" s="266"/>
      <c r="BA166" s="266"/>
      <c r="BB166" s="267" t="str">
        <f t="shared" si="83"/>
        <v>x</v>
      </c>
      <c r="BC166" s="266"/>
      <c r="BD166" s="266"/>
      <c r="BE166" s="266" t="s">
        <v>454</v>
      </c>
      <c r="BF166" s="266"/>
      <c r="BG166" s="266" t="s">
        <v>454</v>
      </c>
      <c r="BH166" s="266" t="s">
        <v>453</v>
      </c>
      <c r="BI166" s="266"/>
      <c r="BJ166" s="266"/>
      <c r="BK166" s="266"/>
      <c r="BL166" s="266" t="s">
        <v>454</v>
      </c>
      <c r="BM166" s="266"/>
      <c r="BN166" s="267" t="str">
        <f t="shared" si="84"/>
        <v>x</v>
      </c>
      <c r="BO166" s="266"/>
      <c r="BP166" s="266"/>
      <c r="BQ166" s="266" t="s">
        <v>454</v>
      </c>
      <c r="BR166" s="266"/>
      <c r="BS166" s="266"/>
      <c r="BT166" s="266"/>
      <c r="BU166" s="266"/>
      <c r="BV166" s="267" t="str">
        <f t="shared" si="85"/>
        <v/>
      </c>
      <c r="BW166" s="266"/>
      <c r="BX166" s="266"/>
      <c r="BY166" s="266"/>
      <c r="BZ166" s="266"/>
      <c r="CA166" s="266"/>
      <c r="CB166" s="266"/>
      <c r="CC166" s="266"/>
      <c r="CD166" s="266"/>
      <c r="CE166" s="266"/>
      <c r="CF166" s="267" t="str">
        <f t="shared" si="86"/>
        <v/>
      </c>
      <c r="CG166" s="266"/>
      <c r="CH166" s="266"/>
      <c r="CI166" s="266"/>
      <c r="CJ166" s="266"/>
      <c r="CK166" s="266"/>
      <c r="CL166" s="266"/>
      <c r="CM166" s="266"/>
      <c r="CN166" s="266"/>
      <c r="CO166" s="266"/>
      <c r="CP166" s="267" t="str">
        <f t="shared" si="87"/>
        <v/>
      </c>
      <c r="CQ166" s="266"/>
      <c r="CR166" s="266"/>
      <c r="CS166" s="266"/>
      <c r="CT166" s="266"/>
      <c r="CU166" s="266"/>
      <c r="CV166" s="266"/>
      <c r="CW166" s="266"/>
      <c r="CX166" s="266"/>
      <c r="CY166" s="266"/>
      <c r="CZ166" s="266"/>
      <c r="DA166" s="266"/>
      <c r="DB166" s="266"/>
      <c r="DC166" s="266"/>
      <c r="DD166" s="267" t="str">
        <f t="shared" si="88"/>
        <v/>
      </c>
      <c r="DE166" s="266"/>
      <c r="DF166" s="266"/>
      <c r="DG166" s="266"/>
      <c r="DH166" s="266"/>
      <c r="DI166" s="266"/>
      <c r="DJ166" s="266"/>
      <c r="DK166" s="266"/>
      <c r="DL166" s="266"/>
      <c r="DM166" s="266"/>
      <c r="DN166" s="267" t="str">
        <f t="shared" si="89"/>
        <v/>
      </c>
      <c r="DO166" s="266"/>
      <c r="DP166" s="266"/>
      <c r="DQ166" s="266"/>
      <c r="DR166" s="266"/>
      <c r="DS166" s="266"/>
      <c r="DT166" s="266"/>
      <c r="DU166" s="266"/>
      <c r="DV166" s="266"/>
      <c r="DW166" s="266"/>
      <c r="DX166" s="267" t="str">
        <f t="shared" si="90"/>
        <v/>
      </c>
      <c r="DY166" s="266"/>
      <c r="DZ166" s="266"/>
      <c r="EA166" s="266"/>
      <c r="EB166" s="266"/>
      <c r="EC166" s="266"/>
      <c r="ED166" s="266"/>
      <c r="EE166" s="266"/>
      <c r="EF166" s="267" t="str">
        <f t="shared" si="91"/>
        <v>x</v>
      </c>
      <c r="EG166" s="266"/>
      <c r="EH166" s="266" t="s">
        <v>454</v>
      </c>
      <c r="EI166" s="266"/>
      <c r="EJ166" s="266" t="s">
        <v>454</v>
      </c>
      <c r="EK166" s="266"/>
      <c r="EL166" s="266"/>
      <c r="EM166" s="33" t="s">
        <v>609</v>
      </c>
      <c r="EN166" s="33" t="s">
        <v>298</v>
      </c>
      <c r="EO166" s="33" t="s">
        <v>590</v>
      </c>
      <c r="EQ166" s="3">
        <f t="shared" si="76"/>
        <v>1</v>
      </c>
      <c r="ER166" s="3">
        <f t="shared" si="92"/>
        <v>8</v>
      </c>
    </row>
    <row r="167" spans="1:148" s="1" customFormat="1" ht="30">
      <c r="A167" s="266">
        <v>1</v>
      </c>
      <c r="B167" s="33" t="s">
        <v>579</v>
      </c>
      <c r="C167" s="33" t="s">
        <v>428</v>
      </c>
      <c r="D167" s="266"/>
      <c r="E167" s="267" t="str">
        <f t="shared" si="78"/>
        <v>x</v>
      </c>
      <c r="F167" s="266"/>
      <c r="G167" s="266" t="s">
        <v>453</v>
      </c>
      <c r="H167" s="266" t="s">
        <v>454</v>
      </c>
      <c r="I167" s="266" t="s">
        <v>454</v>
      </c>
      <c r="J167" s="266"/>
      <c r="K167" s="266"/>
      <c r="L167" s="266"/>
      <c r="M167" s="266"/>
      <c r="N167" s="266" t="s">
        <v>454</v>
      </c>
      <c r="O167" s="266"/>
      <c r="P167" s="266"/>
      <c r="Q167" s="266"/>
      <c r="R167" s="267" t="str">
        <f t="shared" si="79"/>
        <v/>
      </c>
      <c r="S167" s="266"/>
      <c r="T167" s="266"/>
      <c r="U167" s="266"/>
      <c r="V167" s="266"/>
      <c r="W167" s="266"/>
      <c r="X167" s="266"/>
      <c r="Y167" s="266"/>
      <c r="Z167" s="266"/>
      <c r="AA167" s="266"/>
      <c r="AB167" s="267" t="str">
        <f t="shared" si="80"/>
        <v/>
      </c>
      <c r="AC167" s="266"/>
      <c r="AD167" s="266"/>
      <c r="AE167" s="266"/>
      <c r="AF167" s="266"/>
      <c r="AG167" s="266"/>
      <c r="AH167" s="266"/>
      <c r="AI167" s="266"/>
      <c r="AJ167" s="266"/>
      <c r="AK167" s="266"/>
      <c r="AL167" s="266"/>
      <c r="AM167" s="267" t="str">
        <f t="shared" si="81"/>
        <v/>
      </c>
      <c r="AN167" s="266"/>
      <c r="AO167" s="266"/>
      <c r="AP167" s="266"/>
      <c r="AQ167" s="266"/>
      <c r="AR167" s="266"/>
      <c r="AS167" s="266"/>
      <c r="AT167" s="266"/>
      <c r="AU167" s="267" t="str">
        <f t="shared" si="82"/>
        <v/>
      </c>
      <c r="AV167" s="266"/>
      <c r="AW167" s="266"/>
      <c r="AX167" s="266"/>
      <c r="AY167" s="266"/>
      <c r="AZ167" s="266"/>
      <c r="BA167" s="266"/>
      <c r="BB167" s="267" t="str">
        <f t="shared" si="83"/>
        <v/>
      </c>
      <c r="BC167" s="266"/>
      <c r="BD167" s="266"/>
      <c r="BE167" s="266"/>
      <c r="BF167" s="266"/>
      <c r="BG167" s="266"/>
      <c r="BH167" s="266"/>
      <c r="BI167" s="266"/>
      <c r="BJ167" s="266"/>
      <c r="BK167" s="266"/>
      <c r="BL167" s="266"/>
      <c r="BM167" s="266"/>
      <c r="BN167" s="267" t="str">
        <f t="shared" si="84"/>
        <v/>
      </c>
      <c r="BO167" s="266"/>
      <c r="BP167" s="266"/>
      <c r="BQ167" s="266"/>
      <c r="BR167" s="266"/>
      <c r="BS167" s="266"/>
      <c r="BT167" s="266"/>
      <c r="BU167" s="266"/>
      <c r="BV167" s="267" t="str">
        <f t="shared" si="85"/>
        <v/>
      </c>
      <c r="BW167" s="266"/>
      <c r="BX167" s="266"/>
      <c r="BY167" s="266"/>
      <c r="BZ167" s="266"/>
      <c r="CA167" s="266"/>
      <c r="CB167" s="266"/>
      <c r="CC167" s="266"/>
      <c r="CD167" s="266"/>
      <c r="CE167" s="266"/>
      <c r="CF167" s="267" t="str">
        <f t="shared" si="86"/>
        <v/>
      </c>
      <c r="CG167" s="266"/>
      <c r="CH167" s="266"/>
      <c r="CI167" s="266"/>
      <c r="CJ167" s="266"/>
      <c r="CK167" s="266"/>
      <c r="CL167" s="266"/>
      <c r="CM167" s="266"/>
      <c r="CN167" s="266"/>
      <c r="CO167" s="266"/>
      <c r="CP167" s="267" t="str">
        <f t="shared" si="87"/>
        <v/>
      </c>
      <c r="CQ167" s="266"/>
      <c r="CR167" s="266"/>
      <c r="CS167" s="266"/>
      <c r="CT167" s="266"/>
      <c r="CU167" s="266"/>
      <c r="CV167" s="266"/>
      <c r="CW167" s="266"/>
      <c r="CX167" s="266"/>
      <c r="CY167" s="266"/>
      <c r="CZ167" s="266"/>
      <c r="DA167" s="266"/>
      <c r="DB167" s="266"/>
      <c r="DC167" s="266"/>
      <c r="DD167" s="267" t="str">
        <f t="shared" si="88"/>
        <v/>
      </c>
      <c r="DE167" s="266"/>
      <c r="DF167" s="266"/>
      <c r="DG167" s="266"/>
      <c r="DH167" s="266"/>
      <c r="DI167" s="266"/>
      <c r="DJ167" s="266"/>
      <c r="DK167" s="266"/>
      <c r="DL167" s="266"/>
      <c r="DM167" s="266"/>
      <c r="DN167" s="267" t="str">
        <f t="shared" si="89"/>
        <v/>
      </c>
      <c r="DO167" s="266"/>
      <c r="DP167" s="266"/>
      <c r="DQ167" s="266"/>
      <c r="DR167" s="266"/>
      <c r="DS167" s="266"/>
      <c r="DT167" s="266"/>
      <c r="DU167" s="266"/>
      <c r="DV167" s="266"/>
      <c r="DW167" s="266"/>
      <c r="DX167" s="267" t="str">
        <f t="shared" si="90"/>
        <v/>
      </c>
      <c r="DY167" s="266"/>
      <c r="DZ167" s="266"/>
      <c r="EA167" s="266"/>
      <c r="EB167" s="266"/>
      <c r="EC167" s="266"/>
      <c r="ED167" s="266"/>
      <c r="EE167" s="266"/>
      <c r="EF167" s="267" t="str">
        <f t="shared" si="91"/>
        <v/>
      </c>
      <c r="EG167" s="266"/>
      <c r="EH167" s="266"/>
      <c r="EI167" s="266"/>
      <c r="EJ167" s="266"/>
      <c r="EK167" s="266"/>
      <c r="EL167" s="266"/>
      <c r="EM167" s="33" t="s">
        <v>642</v>
      </c>
      <c r="EN167" s="33" t="s">
        <v>298</v>
      </c>
      <c r="EO167" s="33" t="s">
        <v>602</v>
      </c>
      <c r="EQ167" s="3">
        <f t="shared" si="76"/>
        <v>1</v>
      </c>
      <c r="ER167" s="3">
        <f t="shared" si="92"/>
        <v>3</v>
      </c>
    </row>
    <row r="168" spans="1:148" s="1" customFormat="1" ht="30">
      <c r="A168" s="266">
        <v>1</v>
      </c>
      <c r="B168" s="33" t="s">
        <v>553</v>
      </c>
      <c r="C168" s="33" t="s">
        <v>425</v>
      </c>
      <c r="D168" s="266"/>
      <c r="E168" s="267" t="str">
        <f t="shared" si="78"/>
        <v/>
      </c>
      <c r="F168" s="266"/>
      <c r="G168" s="266"/>
      <c r="H168" s="266"/>
      <c r="I168" s="266"/>
      <c r="J168" s="266"/>
      <c r="K168" s="266"/>
      <c r="L168" s="266"/>
      <c r="M168" s="266"/>
      <c r="N168" s="266"/>
      <c r="O168" s="266"/>
      <c r="P168" s="266"/>
      <c r="Q168" s="266"/>
      <c r="R168" s="267" t="str">
        <f t="shared" si="79"/>
        <v/>
      </c>
      <c r="S168" s="266"/>
      <c r="T168" s="266"/>
      <c r="U168" s="266"/>
      <c r="V168" s="266"/>
      <c r="W168" s="266"/>
      <c r="X168" s="266"/>
      <c r="Y168" s="266"/>
      <c r="Z168" s="266"/>
      <c r="AA168" s="266"/>
      <c r="AB168" s="267" t="str">
        <f t="shared" si="80"/>
        <v/>
      </c>
      <c r="AC168" s="266"/>
      <c r="AD168" s="266"/>
      <c r="AE168" s="266"/>
      <c r="AF168" s="266"/>
      <c r="AG168" s="266"/>
      <c r="AH168" s="266"/>
      <c r="AI168" s="266"/>
      <c r="AJ168" s="266"/>
      <c r="AK168" s="266"/>
      <c r="AL168" s="266"/>
      <c r="AM168" s="267" t="str">
        <f t="shared" si="81"/>
        <v>x</v>
      </c>
      <c r="AN168" s="266" t="s">
        <v>454</v>
      </c>
      <c r="AO168" s="266" t="s">
        <v>454</v>
      </c>
      <c r="AP168" s="266" t="s">
        <v>454</v>
      </c>
      <c r="AQ168" s="266" t="s">
        <v>453</v>
      </c>
      <c r="AR168" s="266"/>
      <c r="AS168" s="266"/>
      <c r="AT168" s="266"/>
      <c r="AU168" s="267" t="str">
        <f t="shared" si="82"/>
        <v/>
      </c>
      <c r="AV168" s="266"/>
      <c r="AW168" s="266"/>
      <c r="AX168" s="266"/>
      <c r="AY168" s="266"/>
      <c r="AZ168" s="266"/>
      <c r="BA168" s="266"/>
      <c r="BB168" s="267" t="str">
        <f t="shared" si="83"/>
        <v/>
      </c>
      <c r="BC168" s="266"/>
      <c r="BD168" s="266"/>
      <c r="BE168" s="266"/>
      <c r="BF168" s="266"/>
      <c r="BG168" s="266"/>
      <c r="BH168" s="266"/>
      <c r="BI168" s="266"/>
      <c r="BJ168" s="266"/>
      <c r="BK168" s="266"/>
      <c r="BL168" s="266"/>
      <c r="BM168" s="266"/>
      <c r="BN168" s="267" t="str">
        <f t="shared" si="84"/>
        <v/>
      </c>
      <c r="BO168" s="266"/>
      <c r="BP168" s="266"/>
      <c r="BQ168" s="266"/>
      <c r="BR168" s="266"/>
      <c r="BS168" s="266"/>
      <c r="BT168" s="266"/>
      <c r="BU168" s="266"/>
      <c r="BV168" s="267" t="str">
        <f t="shared" si="85"/>
        <v/>
      </c>
      <c r="BW168" s="266"/>
      <c r="BX168" s="266"/>
      <c r="BY168" s="266"/>
      <c r="BZ168" s="266"/>
      <c r="CA168" s="266"/>
      <c r="CB168" s="266"/>
      <c r="CC168" s="266"/>
      <c r="CD168" s="266"/>
      <c r="CE168" s="266"/>
      <c r="CF168" s="267" t="str">
        <f t="shared" si="86"/>
        <v/>
      </c>
      <c r="CG168" s="266"/>
      <c r="CH168" s="266"/>
      <c r="CI168" s="266"/>
      <c r="CJ168" s="266"/>
      <c r="CK168" s="266"/>
      <c r="CL168" s="266"/>
      <c r="CM168" s="266"/>
      <c r="CN168" s="266"/>
      <c r="CO168" s="266"/>
      <c r="CP168" s="267" t="str">
        <f t="shared" si="87"/>
        <v>x</v>
      </c>
      <c r="CQ168" s="266"/>
      <c r="CR168" s="266"/>
      <c r="CS168" s="266"/>
      <c r="CT168" s="266"/>
      <c r="CU168" s="266"/>
      <c r="CV168" s="266"/>
      <c r="CW168" s="266"/>
      <c r="CX168" s="266"/>
      <c r="CY168" s="266"/>
      <c r="CZ168" s="266"/>
      <c r="DA168" s="266" t="s">
        <v>454</v>
      </c>
      <c r="DB168" s="266"/>
      <c r="DC168" s="266"/>
      <c r="DD168" s="267" t="str">
        <f t="shared" si="88"/>
        <v/>
      </c>
      <c r="DE168" s="266"/>
      <c r="DF168" s="266"/>
      <c r="DG168" s="266"/>
      <c r="DH168" s="266"/>
      <c r="DI168" s="266"/>
      <c r="DJ168" s="266"/>
      <c r="DK168" s="266"/>
      <c r="DL168" s="266"/>
      <c r="DM168" s="266"/>
      <c r="DN168" s="267" t="str">
        <f t="shared" si="89"/>
        <v/>
      </c>
      <c r="DO168" s="266"/>
      <c r="DP168" s="266"/>
      <c r="DQ168" s="266"/>
      <c r="DR168" s="266"/>
      <c r="DS168" s="266"/>
      <c r="DT168" s="266"/>
      <c r="DU168" s="266"/>
      <c r="DV168" s="266"/>
      <c r="DW168" s="266"/>
      <c r="DX168" s="267" t="str">
        <f t="shared" si="90"/>
        <v/>
      </c>
      <c r="DY168" s="266"/>
      <c r="DZ168" s="266"/>
      <c r="EA168" s="266"/>
      <c r="EB168" s="266"/>
      <c r="EC168" s="266"/>
      <c r="ED168" s="266"/>
      <c r="EE168" s="266"/>
      <c r="EF168" s="267" t="str">
        <f t="shared" si="91"/>
        <v/>
      </c>
      <c r="EG168" s="266"/>
      <c r="EH168" s="266"/>
      <c r="EI168" s="266"/>
      <c r="EJ168" s="266"/>
      <c r="EK168" s="266"/>
      <c r="EL168" s="266"/>
      <c r="EM168" s="33" t="s">
        <v>662</v>
      </c>
      <c r="EN168" s="33" t="s">
        <v>508</v>
      </c>
      <c r="EO168" s="33" t="s">
        <v>650</v>
      </c>
      <c r="EQ168" s="3">
        <f t="shared" si="76"/>
        <v>1</v>
      </c>
      <c r="ER168" s="3">
        <f t="shared" si="92"/>
        <v>4</v>
      </c>
    </row>
    <row r="169" spans="1:148" s="1" customFormat="1" ht="30">
      <c r="A169" s="266">
        <v>1</v>
      </c>
      <c r="B169" s="33" t="s">
        <v>448</v>
      </c>
      <c r="C169" s="33" t="s">
        <v>425</v>
      </c>
      <c r="D169" s="266"/>
      <c r="E169" s="267" t="str">
        <f t="shared" si="78"/>
        <v/>
      </c>
      <c r="F169" s="266"/>
      <c r="G169" s="266"/>
      <c r="H169" s="266"/>
      <c r="I169" s="266"/>
      <c r="J169" s="266"/>
      <c r="K169" s="266"/>
      <c r="L169" s="266"/>
      <c r="M169" s="266"/>
      <c r="N169" s="266"/>
      <c r="O169" s="266"/>
      <c r="P169" s="266"/>
      <c r="Q169" s="266"/>
      <c r="R169" s="267" t="str">
        <f t="shared" si="79"/>
        <v/>
      </c>
      <c r="S169" s="266"/>
      <c r="T169" s="266"/>
      <c r="U169" s="266"/>
      <c r="V169" s="266"/>
      <c r="W169" s="266"/>
      <c r="X169" s="266"/>
      <c r="Y169" s="266"/>
      <c r="Z169" s="266"/>
      <c r="AA169" s="266"/>
      <c r="AB169" s="267" t="str">
        <f t="shared" si="80"/>
        <v/>
      </c>
      <c r="AC169" s="266"/>
      <c r="AD169" s="266"/>
      <c r="AE169" s="266"/>
      <c r="AF169" s="266"/>
      <c r="AG169" s="266"/>
      <c r="AH169" s="266"/>
      <c r="AI169" s="266"/>
      <c r="AJ169" s="266"/>
      <c r="AK169" s="266"/>
      <c r="AL169" s="266"/>
      <c r="AM169" s="267" t="str">
        <f t="shared" si="81"/>
        <v>x</v>
      </c>
      <c r="AN169" s="266" t="s">
        <v>454</v>
      </c>
      <c r="AO169" s="266" t="s">
        <v>454</v>
      </c>
      <c r="AP169" s="266" t="s">
        <v>454</v>
      </c>
      <c r="AQ169" s="266" t="s">
        <v>454</v>
      </c>
      <c r="AR169" s="266"/>
      <c r="AS169" s="266" t="s">
        <v>453</v>
      </c>
      <c r="AT169" s="266"/>
      <c r="AU169" s="267" t="str">
        <f t="shared" si="82"/>
        <v/>
      </c>
      <c r="AV169" s="266"/>
      <c r="AW169" s="266"/>
      <c r="AX169" s="266"/>
      <c r="AY169" s="266"/>
      <c r="AZ169" s="266"/>
      <c r="BA169" s="266"/>
      <c r="BB169" s="267" t="str">
        <f t="shared" si="83"/>
        <v/>
      </c>
      <c r="BC169" s="266"/>
      <c r="BD169" s="266"/>
      <c r="BE169" s="266"/>
      <c r="BF169" s="266"/>
      <c r="BG169" s="266"/>
      <c r="BH169" s="266"/>
      <c r="BI169" s="266"/>
      <c r="BJ169" s="266"/>
      <c r="BK169" s="266"/>
      <c r="BL169" s="266"/>
      <c r="BM169" s="266"/>
      <c r="BN169" s="267" t="str">
        <f t="shared" si="84"/>
        <v>x</v>
      </c>
      <c r="BO169" s="266" t="s">
        <v>454</v>
      </c>
      <c r="BP169" s="266"/>
      <c r="BQ169" s="266"/>
      <c r="BR169" s="266"/>
      <c r="BS169" s="266"/>
      <c r="BT169" s="266"/>
      <c r="BU169" s="266"/>
      <c r="BV169" s="267" t="str">
        <f t="shared" si="85"/>
        <v/>
      </c>
      <c r="BW169" s="266"/>
      <c r="BX169" s="266"/>
      <c r="BY169" s="266"/>
      <c r="BZ169" s="266"/>
      <c r="CA169" s="266"/>
      <c r="CB169" s="266"/>
      <c r="CC169" s="266"/>
      <c r="CD169" s="266"/>
      <c r="CE169" s="266"/>
      <c r="CF169" s="267" t="str">
        <f t="shared" si="86"/>
        <v>x</v>
      </c>
      <c r="CG169" s="266" t="s">
        <v>454</v>
      </c>
      <c r="CH169" s="266"/>
      <c r="CI169" s="266"/>
      <c r="CJ169" s="266"/>
      <c r="CK169" s="266"/>
      <c r="CL169" s="266"/>
      <c r="CM169" s="266"/>
      <c r="CN169" s="266"/>
      <c r="CO169" s="266"/>
      <c r="CP169" s="267" t="str">
        <f t="shared" si="87"/>
        <v>x</v>
      </c>
      <c r="CQ169" s="266"/>
      <c r="CR169" s="266"/>
      <c r="CS169" s="266"/>
      <c r="CT169" s="266"/>
      <c r="CU169" s="266"/>
      <c r="CV169" s="266"/>
      <c r="CW169" s="266"/>
      <c r="CX169" s="266"/>
      <c r="CY169" s="266"/>
      <c r="CZ169" s="266"/>
      <c r="DA169" s="266" t="s">
        <v>454</v>
      </c>
      <c r="DB169" s="266"/>
      <c r="DC169" s="266"/>
      <c r="DD169" s="267" t="str">
        <f t="shared" si="88"/>
        <v/>
      </c>
      <c r="DE169" s="266"/>
      <c r="DF169" s="266"/>
      <c r="DG169" s="266"/>
      <c r="DH169" s="266"/>
      <c r="DI169" s="266"/>
      <c r="DJ169" s="266"/>
      <c r="DK169" s="266"/>
      <c r="DL169" s="266"/>
      <c r="DM169" s="266"/>
      <c r="DN169" s="267" t="str">
        <f t="shared" si="89"/>
        <v/>
      </c>
      <c r="DO169" s="266"/>
      <c r="DP169" s="266"/>
      <c r="DQ169" s="266"/>
      <c r="DR169" s="266"/>
      <c r="DS169" s="266"/>
      <c r="DT169" s="266"/>
      <c r="DU169" s="266"/>
      <c r="DV169" s="266"/>
      <c r="DW169" s="266"/>
      <c r="DX169" s="267" t="str">
        <f t="shared" si="90"/>
        <v/>
      </c>
      <c r="DY169" s="266"/>
      <c r="DZ169" s="266"/>
      <c r="EA169" s="266"/>
      <c r="EB169" s="266"/>
      <c r="EC169" s="266"/>
      <c r="ED169" s="266"/>
      <c r="EE169" s="266"/>
      <c r="EF169" s="267" t="str">
        <f t="shared" si="91"/>
        <v/>
      </c>
      <c r="EG169" s="266"/>
      <c r="EH169" s="266"/>
      <c r="EI169" s="266"/>
      <c r="EJ169" s="266"/>
      <c r="EK169" s="266"/>
      <c r="EL169" s="266"/>
      <c r="EM169" s="33" t="s">
        <v>662</v>
      </c>
      <c r="EN169" s="33" t="s">
        <v>508</v>
      </c>
      <c r="EO169" s="33" t="s">
        <v>650</v>
      </c>
      <c r="EQ169" s="3">
        <f t="shared" si="76"/>
        <v>1</v>
      </c>
      <c r="ER169" s="3">
        <f t="shared" si="92"/>
        <v>7</v>
      </c>
    </row>
    <row r="170" spans="1:148" s="1" customFormat="1" ht="30">
      <c r="A170" s="266">
        <v>1</v>
      </c>
      <c r="B170" s="33" t="s">
        <v>449</v>
      </c>
      <c r="C170" s="33" t="s">
        <v>425</v>
      </c>
      <c r="D170" s="266"/>
      <c r="E170" s="267" t="str">
        <f t="shared" si="78"/>
        <v/>
      </c>
      <c r="F170" s="266"/>
      <c r="G170" s="266"/>
      <c r="H170" s="266"/>
      <c r="I170" s="266"/>
      <c r="J170" s="266"/>
      <c r="K170" s="266"/>
      <c r="L170" s="266"/>
      <c r="M170" s="266"/>
      <c r="N170" s="266"/>
      <c r="O170" s="266"/>
      <c r="P170" s="266"/>
      <c r="Q170" s="266"/>
      <c r="R170" s="267" t="str">
        <f t="shared" si="79"/>
        <v/>
      </c>
      <c r="S170" s="266"/>
      <c r="T170" s="266"/>
      <c r="U170" s="266"/>
      <c r="V170" s="266"/>
      <c r="W170" s="266"/>
      <c r="X170" s="266"/>
      <c r="Y170" s="266"/>
      <c r="Z170" s="266"/>
      <c r="AA170" s="266"/>
      <c r="AB170" s="267" t="str">
        <f t="shared" si="80"/>
        <v/>
      </c>
      <c r="AC170" s="266"/>
      <c r="AD170" s="266"/>
      <c r="AE170" s="266"/>
      <c r="AF170" s="266"/>
      <c r="AG170" s="266"/>
      <c r="AH170" s="266"/>
      <c r="AI170" s="266"/>
      <c r="AJ170" s="266"/>
      <c r="AK170" s="266"/>
      <c r="AL170" s="266"/>
      <c r="AM170" s="267" t="str">
        <f t="shared" si="81"/>
        <v>x</v>
      </c>
      <c r="AN170" s="266" t="s">
        <v>454</v>
      </c>
      <c r="AO170" s="266" t="s">
        <v>454</v>
      </c>
      <c r="AP170" s="266" t="s">
        <v>454</v>
      </c>
      <c r="AQ170" s="266" t="s">
        <v>454</v>
      </c>
      <c r="AR170" s="266" t="s">
        <v>453</v>
      </c>
      <c r="AS170" s="266"/>
      <c r="AT170" s="266"/>
      <c r="AU170" s="267" t="str">
        <f t="shared" si="82"/>
        <v/>
      </c>
      <c r="AV170" s="266"/>
      <c r="AW170" s="266"/>
      <c r="AX170" s="266"/>
      <c r="AY170" s="266"/>
      <c r="AZ170" s="266"/>
      <c r="BA170" s="266"/>
      <c r="BB170" s="267" t="str">
        <f t="shared" si="83"/>
        <v/>
      </c>
      <c r="BC170" s="266"/>
      <c r="BD170" s="266"/>
      <c r="BE170" s="266"/>
      <c r="BF170" s="266"/>
      <c r="BG170" s="266"/>
      <c r="BH170" s="266"/>
      <c r="BI170" s="266"/>
      <c r="BJ170" s="266"/>
      <c r="BK170" s="266"/>
      <c r="BL170" s="266"/>
      <c r="BM170" s="266"/>
      <c r="BN170" s="267" t="str">
        <f t="shared" si="84"/>
        <v>x</v>
      </c>
      <c r="BO170" s="266" t="s">
        <v>454</v>
      </c>
      <c r="BP170" s="266"/>
      <c r="BQ170" s="266"/>
      <c r="BR170" s="266"/>
      <c r="BS170" s="266"/>
      <c r="BT170" s="266"/>
      <c r="BU170" s="266"/>
      <c r="BV170" s="267" t="str">
        <f t="shared" si="85"/>
        <v/>
      </c>
      <c r="BW170" s="266"/>
      <c r="BX170" s="266"/>
      <c r="BY170" s="266"/>
      <c r="BZ170" s="266"/>
      <c r="CA170" s="266"/>
      <c r="CB170" s="266"/>
      <c r="CC170" s="266"/>
      <c r="CD170" s="266"/>
      <c r="CE170" s="266"/>
      <c r="CF170" s="267" t="str">
        <f t="shared" si="86"/>
        <v/>
      </c>
      <c r="CG170" s="266"/>
      <c r="CH170" s="266"/>
      <c r="CI170" s="266"/>
      <c r="CJ170" s="266"/>
      <c r="CK170" s="266"/>
      <c r="CL170" s="266"/>
      <c r="CM170" s="266"/>
      <c r="CN170" s="266"/>
      <c r="CO170" s="266"/>
      <c r="CP170" s="267" t="str">
        <f t="shared" si="87"/>
        <v>x</v>
      </c>
      <c r="CQ170" s="266"/>
      <c r="CR170" s="266"/>
      <c r="CS170" s="266"/>
      <c r="CT170" s="266"/>
      <c r="CU170" s="266"/>
      <c r="CV170" s="266"/>
      <c r="CW170" s="266"/>
      <c r="CX170" s="266"/>
      <c r="CY170" s="266"/>
      <c r="CZ170" s="266"/>
      <c r="DA170" s="266" t="s">
        <v>454</v>
      </c>
      <c r="DB170" s="266"/>
      <c r="DC170" s="266"/>
      <c r="DD170" s="267" t="str">
        <f t="shared" si="88"/>
        <v/>
      </c>
      <c r="DE170" s="266"/>
      <c r="DF170" s="266"/>
      <c r="DG170" s="266"/>
      <c r="DH170" s="266"/>
      <c r="DI170" s="266"/>
      <c r="DJ170" s="266"/>
      <c r="DK170" s="266"/>
      <c r="DL170" s="266"/>
      <c r="DM170" s="266"/>
      <c r="DN170" s="267" t="str">
        <f t="shared" si="89"/>
        <v/>
      </c>
      <c r="DO170" s="266"/>
      <c r="DP170" s="266"/>
      <c r="DQ170" s="266"/>
      <c r="DR170" s="266"/>
      <c r="DS170" s="266"/>
      <c r="DT170" s="266"/>
      <c r="DU170" s="266"/>
      <c r="DV170" s="266"/>
      <c r="DW170" s="266"/>
      <c r="DX170" s="267" t="str">
        <f t="shared" si="90"/>
        <v/>
      </c>
      <c r="DY170" s="266"/>
      <c r="DZ170" s="266"/>
      <c r="EA170" s="266"/>
      <c r="EB170" s="266"/>
      <c r="EC170" s="266"/>
      <c r="ED170" s="266"/>
      <c r="EE170" s="266"/>
      <c r="EF170" s="267" t="str">
        <f t="shared" si="91"/>
        <v/>
      </c>
      <c r="EG170" s="266"/>
      <c r="EH170" s="266"/>
      <c r="EI170" s="266"/>
      <c r="EJ170" s="266"/>
      <c r="EK170" s="266"/>
      <c r="EL170" s="266"/>
      <c r="EM170" s="33" t="s">
        <v>662</v>
      </c>
      <c r="EN170" s="33" t="s">
        <v>508</v>
      </c>
      <c r="EO170" s="33" t="s">
        <v>650</v>
      </c>
      <c r="EQ170" s="3">
        <f t="shared" si="76"/>
        <v>1</v>
      </c>
      <c r="ER170" s="3">
        <f t="shared" si="92"/>
        <v>6</v>
      </c>
    </row>
    <row r="171" spans="1:148" s="1" customFormat="1" ht="30">
      <c r="A171" s="266">
        <v>1</v>
      </c>
      <c r="B171" s="33" t="s">
        <v>450</v>
      </c>
      <c r="C171" s="33" t="s">
        <v>425</v>
      </c>
      <c r="D171" s="266"/>
      <c r="E171" s="267" t="str">
        <f t="shared" ref="E171:E202" si="93">IF(COUNTA(F171:Q171)&gt;0,"x","")</f>
        <v/>
      </c>
      <c r="F171" s="266"/>
      <c r="G171" s="266"/>
      <c r="H171" s="266"/>
      <c r="I171" s="266"/>
      <c r="J171" s="266"/>
      <c r="K171" s="266"/>
      <c r="L171" s="266"/>
      <c r="M171" s="266"/>
      <c r="N171" s="266"/>
      <c r="O171" s="266"/>
      <c r="P171" s="266"/>
      <c r="Q171" s="266"/>
      <c r="R171" s="267" t="str">
        <f t="shared" ref="R171:R202" si="94">IF(COUNTA(S171:AA171)&gt;0,"x","")</f>
        <v/>
      </c>
      <c r="S171" s="266"/>
      <c r="T171" s="266"/>
      <c r="U171" s="266"/>
      <c r="V171" s="266"/>
      <c r="W171" s="266"/>
      <c r="X171" s="266"/>
      <c r="Y171" s="266"/>
      <c r="Z171" s="266"/>
      <c r="AA171" s="266"/>
      <c r="AB171" s="267" t="str">
        <f t="shared" ref="AB171:AB202" si="95">IF(COUNTA(AC171:AL171)&gt;0,"x","")</f>
        <v/>
      </c>
      <c r="AC171" s="266"/>
      <c r="AD171" s="266"/>
      <c r="AE171" s="266"/>
      <c r="AF171" s="266"/>
      <c r="AG171" s="266"/>
      <c r="AH171" s="266"/>
      <c r="AI171" s="266"/>
      <c r="AJ171" s="266"/>
      <c r="AK171" s="266"/>
      <c r="AL171" s="266"/>
      <c r="AM171" s="267" t="str">
        <f t="shared" ref="AM171:AM202" si="96">IF(COUNTA(AN171:AT171)&gt;0,"x","")</f>
        <v>x</v>
      </c>
      <c r="AN171" s="266" t="s">
        <v>454</v>
      </c>
      <c r="AO171" s="266" t="s">
        <v>454</v>
      </c>
      <c r="AP171" s="266" t="s">
        <v>454</v>
      </c>
      <c r="AQ171" s="266" t="s">
        <v>454</v>
      </c>
      <c r="AR171" s="266"/>
      <c r="AS171" s="266"/>
      <c r="AT171" s="266" t="s">
        <v>453</v>
      </c>
      <c r="AU171" s="267" t="str">
        <f t="shared" ref="AU171:AU202" si="97">IF(COUNTA(AV171:BA171)&gt;0,"x","")</f>
        <v/>
      </c>
      <c r="AV171" s="266"/>
      <c r="AW171" s="266"/>
      <c r="AX171" s="266"/>
      <c r="AY171" s="266"/>
      <c r="AZ171" s="266"/>
      <c r="BA171" s="266"/>
      <c r="BB171" s="267" t="str">
        <f t="shared" ref="BB171:BB202" si="98">IF(COUNTA(BC171:BM171)&gt;0,"x","")</f>
        <v/>
      </c>
      <c r="BC171" s="266"/>
      <c r="BD171" s="266"/>
      <c r="BE171" s="266"/>
      <c r="BF171" s="266"/>
      <c r="BG171" s="266"/>
      <c r="BH171" s="266"/>
      <c r="BI171" s="266"/>
      <c r="BJ171" s="266"/>
      <c r="BK171" s="266"/>
      <c r="BL171" s="266"/>
      <c r="BM171" s="266"/>
      <c r="BN171" s="267" t="str">
        <f t="shared" ref="BN171:BN202" si="99">IF(COUNTA(BO171:BU171)&gt;0,"x","")</f>
        <v>x</v>
      </c>
      <c r="BO171" s="266" t="s">
        <v>454</v>
      </c>
      <c r="BP171" s="266"/>
      <c r="BQ171" s="266"/>
      <c r="BR171" s="266"/>
      <c r="BS171" s="266"/>
      <c r="BT171" s="266"/>
      <c r="BU171" s="266"/>
      <c r="BV171" s="267" t="str">
        <f t="shared" ref="BV171:BV202" si="100">IF(COUNTA(BW171:CE171)&gt;0,"x","")</f>
        <v/>
      </c>
      <c r="BW171" s="266"/>
      <c r="BX171" s="266"/>
      <c r="BY171" s="266"/>
      <c r="BZ171" s="266"/>
      <c r="CA171" s="266"/>
      <c r="CB171" s="266"/>
      <c r="CC171" s="266"/>
      <c r="CD171" s="266"/>
      <c r="CE171" s="266"/>
      <c r="CF171" s="267" t="str">
        <f t="shared" ref="CF171:CF202" si="101">IF(COUNTA(CG171:CO171)&gt;0,"x","")</f>
        <v>x</v>
      </c>
      <c r="CG171" s="266" t="s">
        <v>454</v>
      </c>
      <c r="CH171" s="266"/>
      <c r="CI171" s="266"/>
      <c r="CJ171" s="266"/>
      <c r="CK171" s="266"/>
      <c r="CL171" s="266"/>
      <c r="CM171" s="266"/>
      <c r="CN171" s="266"/>
      <c r="CO171" s="266"/>
      <c r="CP171" s="267" t="str">
        <f t="shared" ref="CP171:CP202" si="102">IF(COUNTA(CQ171:DC171)&gt;0,"x","")</f>
        <v>x</v>
      </c>
      <c r="CQ171" s="266"/>
      <c r="CR171" s="266"/>
      <c r="CS171" s="266"/>
      <c r="CT171" s="266"/>
      <c r="CU171" s="266"/>
      <c r="CV171" s="266"/>
      <c r="CW171" s="266"/>
      <c r="CX171" s="266"/>
      <c r="CY171" s="266"/>
      <c r="CZ171" s="266"/>
      <c r="DA171" s="266" t="s">
        <v>454</v>
      </c>
      <c r="DB171" s="266"/>
      <c r="DC171" s="266"/>
      <c r="DD171" s="267" t="str">
        <f t="shared" ref="DD171:DD202" si="103">IF(COUNTA(DE171:DM171)&gt;0,"x","")</f>
        <v/>
      </c>
      <c r="DE171" s="266"/>
      <c r="DF171" s="266"/>
      <c r="DG171" s="266"/>
      <c r="DH171" s="266"/>
      <c r="DI171" s="266"/>
      <c r="DJ171" s="266"/>
      <c r="DK171" s="266"/>
      <c r="DL171" s="266"/>
      <c r="DM171" s="266"/>
      <c r="DN171" s="267" t="str">
        <f t="shared" ref="DN171:DN191" si="104">IF(COUNTA(DO171:DW171)&gt;0,"x","")</f>
        <v/>
      </c>
      <c r="DO171" s="266"/>
      <c r="DP171" s="266"/>
      <c r="DQ171" s="266"/>
      <c r="DR171" s="266"/>
      <c r="DS171" s="266"/>
      <c r="DT171" s="266"/>
      <c r="DU171" s="266"/>
      <c r="DV171" s="266"/>
      <c r="DW171" s="266"/>
      <c r="DX171" s="267" t="str">
        <f t="shared" ref="DX171:DX202" si="105">IF(COUNTA(DY171:EE171)&gt;0,"x","")</f>
        <v/>
      </c>
      <c r="DY171" s="266"/>
      <c r="DZ171" s="266"/>
      <c r="EA171" s="266"/>
      <c r="EB171" s="266"/>
      <c r="EC171" s="266"/>
      <c r="ED171" s="266"/>
      <c r="EE171" s="266"/>
      <c r="EF171" s="267" t="str">
        <f t="shared" ref="EF171:EF202" si="106">IF(COUNTA(EG171:EL171)&gt;0,"x","")</f>
        <v/>
      </c>
      <c r="EG171" s="266"/>
      <c r="EH171" s="266"/>
      <c r="EI171" s="266"/>
      <c r="EJ171" s="266"/>
      <c r="EK171" s="266"/>
      <c r="EL171" s="266"/>
      <c r="EM171" s="33" t="s">
        <v>662</v>
      </c>
      <c r="EN171" s="33" t="s">
        <v>508</v>
      </c>
      <c r="EO171" s="33" t="s">
        <v>650</v>
      </c>
      <c r="EQ171" s="3">
        <f t="shared" si="76"/>
        <v>1</v>
      </c>
      <c r="ER171" s="3">
        <f t="shared" si="92"/>
        <v>7</v>
      </c>
    </row>
    <row r="172" spans="1:148" s="1" customFormat="1" ht="30">
      <c r="A172" s="266">
        <v>1</v>
      </c>
      <c r="B172" s="33" t="s">
        <v>447</v>
      </c>
      <c r="C172" s="33" t="s">
        <v>425</v>
      </c>
      <c r="D172" s="266"/>
      <c r="E172" s="267" t="str">
        <f t="shared" si="93"/>
        <v/>
      </c>
      <c r="F172" s="266"/>
      <c r="G172" s="266"/>
      <c r="H172" s="266"/>
      <c r="I172" s="266"/>
      <c r="J172" s="266"/>
      <c r="K172" s="266"/>
      <c r="L172" s="266"/>
      <c r="M172" s="266"/>
      <c r="N172" s="266"/>
      <c r="O172" s="266"/>
      <c r="P172" s="266"/>
      <c r="Q172" s="266"/>
      <c r="R172" s="267" t="str">
        <f t="shared" si="94"/>
        <v/>
      </c>
      <c r="S172" s="266"/>
      <c r="T172" s="266"/>
      <c r="U172" s="266"/>
      <c r="V172" s="266"/>
      <c r="W172" s="266"/>
      <c r="X172" s="266"/>
      <c r="Y172" s="266"/>
      <c r="Z172" s="266"/>
      <c r="AA172" s="266"/>
      <c r="AB172" s="267" t="str">
        <f t="shared" si="95"/>
        <v/>
      </c>
      <c r="AC172" s="266"/>
      <c r="AD172" s="266"/>
      <c r="AE172" s="266"/>
      <c r="AF172" s="266"/>
      <c r="AG172" s="266"/>
      <c r="AH172" s="266"/>
      <c r="AI172" s="266"/>
      <c r="AJ172" s="266"/>
      <c r="AK172" s="266"/>
      <c r="AL172" s="266"/>
      <c r="AM172" s="267" t="str">
        <f t="shared" si="96"/>
        <v>x</v>
      </c>
      <c r="AN172" s="266" t="s">
        <v>453</v>
      </c>
      <c r="AO172" s="266" t="s">
        <v>454</v>
      </c>
      <c r="AP172" s="266" t="s">
        <v>454</v>
      </c>
      <c r="AQ172" s="266" t="s">
        <v>454</v>
      </c>
      <c r="AR172" s="266"/>
      <c r="AS172" s="266"/>
      <c r="AT172" s="266"/>
      <c r="AU172" s="267" t="str">
        <f t="shared" si="97"/>
        <v/>
      </c>
      <c r="AV172" s="266"/>
      <c r="AW172" s="266"/>
      <c r="AX172" s="266"/>
      <c r="AY172" s="266"/>
      <c r="AZ172" s="266"/>
      <c r="BA172" s="266"/>
      <c r="BB172" s="267" t="str">
        <f t="shared" si="98"/>
        <v/>
      </c>
      <c r="BC172" s="266"/>
      <c r="BD172" s="266"/>
      <c r="BE172" s="266"/>
      <c r="BF172" s="266"/>
      <c r="BG172" s="266"/>
      <c r="BH172" s="266"/>
      <c r="BI172" s="266"/>
      <c r="BJ172" s="266"/>
      <c r="BK172" s="266"/>
      <c r="BL172" s="266"/>
      <c r="BM172" s="266"/>
      <c r="BN172" s="267" t="str">
        <f t="shared" si="99"/>
        <v>x</v>
      </c>
      <c r="BO172" s="266" t="s">
        <v>454</v>
      </c>
      <c r="BP172" s="266"/>
      <c r="BQ172" s="266"/>
      <c r="BR172" s="266"/>
      <c r="BS172" s="266"/>
      <c r="BT172" s="266"/>
      <c r="BU172" s="266"/>
      <c r="BV172" s="267" t="str">
        <f t="shared" si="100"/>
        <v/>
      </c>
      <c r="BW172" s="266"/>
      <c r="BX172" s="266"/>
      <c r="BY172" s="266"/>
      <c r="BZ172" s="266"/>
      <c r="CA172" s="266"/>
      <c r="CB172" s="266"/>
      <c r="CC172" s="266"/>
      <c r="CD172" s="266"/>
      <c r="CE172" s="266"/>
      <c r="CF172" s="267" t="str">
        <f t="shared" si="101"/>
        <v>x</v>
      </c>
      <c r="CG172" s="266" t="s">
        <v>454</v>
      </c>
      <c r="CH172" s="266"/>
      <c r="CI172" s="266"/>
      <c r="CJ172" s="266"/>
      <c r="CK172" s="266"/>
      <c r="CL172" s="266"/>
      <c r="CM172" s="266"/>
      <c r="CN172" s="266"/>
      <c r="CO172" s="266"/>
      <c r="CP172" s="267" t="str">
        <f t="shared" si="102"/>
        <v>x</v>
      </c>
      <c r="CQ172" s="266"/>
      <c r="CR172" s="266"/>
      <c r="CS172" s="266"/>
      <c r="CT172" s="266"/>
      <c r="CU172" s="266"/>
      <c r="CV172" s="266"/>
      <c r="CW172" s="266"/>
      <c r="CX172" s="266"/>
      <c r="CY172" s="266"/>
      <c r="CZ172" s="266"/>
      <c r="DA172" s="266" t="s">
        <v>454</v>
      </c>
      <c r="DB172" s="266"/>
      <c r="DC172" s="266"/>
      <c r="DD172" s="267" t="str">
        <f t="shared" si="103"/>
        <v/>
      </c>
      <c r="DE172" s="266"/>
      <c r="DF172" s="266"/>
      <c r="DG172" s="266"/>
      <c r="DH172" s="266"/>
      <c r="DI172" s="266"/>
      <c r="DJ172" s="266"/>
      <c r="DK172" s="266"/>
      <c r="DL172" s="266"/>
      <c r="DM172" s="266"/>
      <c r="DN172" s="267" t="str">
        <f t="shared" si="104"/>
        <v/>
      </c>
      <c r="DO172" s="266"/>
      <c r="DP172" s="266"/>
      <c r="DQ172" s="266"/>
      <c r="DR172" s="266"/>
      <c r="DS172" s="266"/>
      <c r="DT172" s="266"/>
      <c r="DU172" s="266"/>
      <c r="DV172" s="266"/>
      <c r="DW172" s="266"/>
      <c r="DX172" s="267" t="str">
        <f t="shared" si="105"/>
        <v/>
      </c>
      <c r="DY172" s="266"/>
      <c r="DZ172" s="266"/>
      <c r="EA172" s="266"/>
      <c r="EB172" s="266"/>
      <c r="EC172" s="266"/>
      <c r="ED172" s="266"/>
      <c r="EE172" s="266"/>
      <c r="EF172" s="267" t="str">
        <f t="shared" si="106"/>
        <v/>
      </c>
      <c r="EG172" s="266"/>
      <c r="EH172" s="266"/>
      <c r="EI172" s="266"/>
      <c r="EJ172" s="266"/>
      <c r="EK172" s="266"/>
      <c r="EL172" s="266"/>
      <c r="EM172" s="33" t="s">
        <v>662</v>
      </c>
      <c r="EN172" s="33" t="s">
        <v>508</v>
      </c>
      <c r="EO172" s="33" t="s">
        <v>650</v>
      </c>
      <c r="EQ172" s="3">
        <f t="shared" si="76"/>
        <v>1</v>
      </c>
      <c r="ER172" s="3">
        <f t="shared" si="92"/>
        <v>6</v>
      </c>
    </row>
    <row r="173" spans="1:148" s="1" customFormat="1">
      <c r="A173" s="266">
        <v>1</v>
      </c>
      <c r="B173" s="33" t="s">
        <v>580</v>
      </c>
      <c r="C173" s="33" t="s">
        <v>428</v>
      </c>
      <c r="D173" s="266"/>
      <c r="E173" s="267" t="str">
        <f t="shared" si="93"/>
        <v/>
      </c>
      <c r="F173" s="266"/>
      <c r="G173" s="266"/>
      <c r="H173" s="266"/>
      <c r="I173" s="266"/>
      <c r="J173" s="266"/>
      <c r="K173" s="266"/>
      <c r="L173" s="266"/>
      <c r="M173" s="266"/>
      <c r="N173" s="266"/>
      <c r="O173" s="266"/>
      <c r="P173" s="266"/>
      <c r="Q173" s="266"/>
      <c r="R173" s="267" t="str">
        <f t="shared" si="94"/>
        <v/>
      </c>
      <c r="S173" s="266"/>
      <c r="T173" s="266"/>
      <c r="U173" s="266"/>
      <c r="V173" s="266"/>
      <c r="W173" s="266"/>
      <c r="X173" s="266"/>
      <c r="Y173" s="266"/>
      <c r="Z173" s="266"/>
      <c r="AA173" s="266"/>
      <c r="AB173" s="267" t="str">
        <f t="shared" si="95"/>
        <v>x</v>
      </c>
      <c r="AC173" s="266"/>
      <c r="AD173" s="266"/>
      <c r="AE173" s="266" t="s">
        <v>454</v>
      </c>
      <c r="AF173" s="266"/>
      <c r="AG173" s="266"/>
      <c r="AH173" s="266"/>
      <c r="AI173" s="266"/>
      <c r="AJ173" s="266"/>
      <c r="AK173" s="266"/>
      <c r="AL173" s="266"/>
      <c r="AM173" s="267" t="str">
        <f t="shared" si="96"/>
        <v/>
      </c>
      <c r="AN173" s="266"/>
      <c r="AO173" s="266"/>
      <c r="AP173" s="266"/>
      <c r="AQ173" s="266"/>
      <c r="AR173" s="266"/>
      <c r="AS173" s="266"/>
      <c r="AT173" s="266"/>
      <c r="AU173" s="267" t="str">
        <f t="shared" si="97"/>
        <v/>
      </c>
      <c r="AV173" s="266"/>
      <c r="AW173" s="266"/>
      <c r="AX173" s="266"/>
      <c r="AY173" s="266"/>
      <c r="AZ173" s="266"/>
      <c r="BA173" s="266"/>
      <c r="BB173" s="267" t="str">
        <f t="shared" si="98"/>
        <v/>
      </c>
      <c r="BC173" s="266"/>
      <c r="BD173" s="266"/>
      <c r="BE173" s="266"/>
      <c r="BF173" s="266"/>
      <c r="BG173" s="266"/>
      <c r="BH173" s="266"/>
      <c r="BI173" s="266"/>
      <c r="BJ173" s="266"/>
      <c r="BK173" s="266"/>
      <c r="BL173" s="266"/>
      <c r="BM173" s="266"/>
      <c r="BN173" s="267" t="str">
        <f t="shared" si="99"/>
        <v/>
      </c>
      <c r="BO173" s="266"/>
      <c r="BP173" s="266"/>
      <c r="BQ173" s="266"/>
      <c r="BR173" s="266"/>
      <c r="BS173" s="266"/>
      <c r="BT173" s="266"/>
      <c r="BU173" s="266"/>
      <c r="BV173" s="267" t="str">
        <f t="shared" si="100"/>
        <v/>
      </c>
      <c r="BW173" s="266"/>
      <c r="BX173" s="266"/>
      <c r="BY173" s="266"/>
      <c r="BZ173" s="266"/>
      <c r="CA173" s="266"/>
      <c r="CB173" s="266"/>
      <c r="CC173" s="266"/>
      <c r="CD173" s="266"/>
      <c r="CE173" s="266"/>
      <c r="CF173" s="267" t="str">
        <f t="shared" si="101"/>
        <v>x</v>
      </c>
      <c r="CG173" s="266"/>
      <c r="CH173" s="266"/>
      <c r="CI173" s="266"/>
      <c r="CJ173" s="266" t="s">
        <v>453</v>
      </c>
      <c r="CK173" s="266"/>
      <c r="CL173" s="266"/>
      <c r="CM173" s="266"/>
      <c r="CN173" s="266"/>
      <c r="CO173" s="266"/>
      <c r="CP173" s="267" t="str">
        <f t="shared" si="102"/>
        <v/>
      </c>
      <c r="CQ173" s="266"/>
      <c r="CR173" s="266"/>
      <c r="CS173" s="266"/>
      <c r="CT173" s="266"/>
      <c r="CU173" s="266"/>
      <c r="CV173" s="266"/>
      <c r="CW173" s="266"/>
      <c r="CX173" s="266"/>
      <c r="CY173" s="266"/>
      <c r="CZ173" s="266"/>
      <c r="DA173" s="266"/>
      <c r="DB173" s="266"/>
      <c r="DC173" s="266"/>
      <c r="DD173" s="267" t="str">
        <f t="shared" si="103"/>
        <v/>
      </c>
      <c r="DE173" s="266"/>
      <c r="DF173" s="266"/>
      <c r="DG173" s="266"/>
      <c r="DH173" s="266"/>
      <c r="DI173" s="266"/>
      <c r="DJ173" s="266"/>
      <c r="DK173" s="266"/>
      <c r="DL173" s="266"/>
      <c r="DM173" s="266"/>
      <c r="DN173" s="267" t="str">
        <f t="shared" si="104"/>
        <v/>
      </c>
      <c r="DO173" s="266"/>
      <c r="DP173" s="266"/>
      <c r="DQ173" s="266"/>
      <c r="DR173" s="266"/>
      <c r="DS173" s="266"/>
      <c r="DT173" s="266"/>
      <c r="DU173" s="266"/>
      <c r="DV173" s="266"/>
      <c r="DW173" s="266"/>
      <c r="DX173" s="267" t="str">
        <f t="shared" si="105"/>
        <v/>
      </c>
      <c r="DY173" s="266"/>
      <c r="DZ173" s="266"/>
      <c r="EA173" s="266"/>
      <c r="EB173" s="266"/>
      <c r="EC173" s="266"/>
      <c r="ED173" s="266"/>
      <c r="EE173" s="266"/>
      <c r="EF173" s="267" t="str">
        <f t="shared" si="106"/>
        <v/>
      </c>
      <c r="EG173" s="266"/>
      <c r="EH173" s="266"/>
      <c r="EI173" s="266"/>
      <c r="EJ173" s="266"/>
      <c r="EK173" s="266"/>
      <c r="EL173" s="266"/>
      <c r="EM173" s="33" t="s">
        <v>440</v>
      </c>
      <c r="EN173" s="33" t="s">
        <v>508</v>
      </c>
      <c r="EO173" s="33" t="s">
        <v>594</v>
      </c>
      <c r="EQ173" s="3">
        <f t="shared" si="76"/>
        <v>1</v>
      </c>
      <c r="ER173" s="3">
        <f t="shared" si="92"/>
        <v>1</v>
      </c>
    </row>
    <row r="174" spans="1:148" s="1" customFormat="1">
      <c r="A174" s="266">
        <v>1</v>
      </c>
      <c r="B174" s="33" t="s">
        <v>581</v>
      </c>
      <c r="C174" s="33" t="s">
        <v>428</v>
      </c>
      <c r="D174" s="266"/>
      <c r="E174" s="267" t="str">
        <f t="shared" si="93"/>
        <v/>
      </c>
      <c r="F174" s="266"/>
      <c r="G174" s="266"/>
      <c r="H174" s="266"/>
      <c r="I174" s="266"/>
      <c r="J174" s="266"/>
      <c r="K174" s="266"/>
      <c r="L174" s="266"/>
      <c r="M174" s="266"/>
      <c r="N174" s="266"/>
      <c r="O174" s="266"/>
      <c r="P174" s="266"/>
      <c r="Q174" s="266"/>
      <c r="R174" s="267" t="str">
        <f t="shared" si="94"/>
        <v/>
      </c>
      <c r="S174" s="266"/>
      <c r="T174" s="266"/>
      <c r="U174" s="266"/>
      <c r="V174" s="266"/>
      <c r="W174" s="266"/>
      <c r="X174" s="266"/>
      <c r="Y174" s="266"/>
      <c r="Z174" s="266"/>
      <c r="AA174" s="266"/>
      <c r="AB174" s="267" t="str">
        <f t="shared" si="95"/>
        <v>x</v>
      </c>
      <c r="AC174" s="266"/>
      <c r="AD174" s="266"/>
      <c r="AE174" s="266" t="s">
        <v>454</v>
      </c>
      <c r="AF174" s="266"/>
      <c r="AG174" s="266"/>
      <c r="AH174" s="266"/>
      <c r="AI174" s="266"/>
      <c r="AJ174" s="266"/>
      <c r="AK174" s="266"/>
      <c r="AL174" s="266"/>
      <c r="AM174" s="267" t="str">
        <f t="shared" si="96"/>
        <v/>
      </c>
      <c r="AN174" s="266"/>
      <c r="AO174" s="266"/>
      <c r="AP174" s="266"/>
      <c r="AQ174" s="266"/>
      <c r="AR174" s="266"/>
      <c r="AS174" s="266"/>
      <c r="AT174" s="266"/>
      <c r="AU174" s="267" t="str">
        <f t="shared" si="97"/>
        <v>x</v>
      </c>
      <c r="AV174" s="266" t="s">
        <v>454</v>
      </c>
      <c r="AW174" s="266"/>
      <c r="AX174" s="266" t="s">
        <v>453</v>
      </c>
      <c r="AY174" s="266" t="s">
        <v>454</v>
      </c>
      <c r="AZ174" s="266"/>
      <c r="BA174" s="266"/>
      <c r="BB174" s="267" t="str">
        <f t="shared" si="98"/>
        <v/>
      </c>
      <c r="BC174" s="266"/>
      <c r="BD174" s="266"/>
      <c r="BE174" s="266"/>
      <c r="BF174" s="266"/>
      <c r="BG174" s="266"/>
      <c r="BH174" s="266"/>
      <c r="BI174" s="266"/>
      <c r="BJ174" s="266"/>
      <c r="BK174" s="266"/>
      <c r="BL174" s="266"/>
      <c r="BM174" s="266"/>
      <c r="BN174" s="267" t="str">
        <f t="shared" si="99"/>
        <v/>
      </c>
      <c r="BO174" s="266"/>
      <c r="BP174" s="266"/>
      <c r="BQ174" s="266"/>
      <c r="BR174" s="266"/>
      <c r="BS174" s="266"/>
      <c r="BT174" s="266"/>
      <c r="BU174" s="266"/>
      <c r="BV174" s="267" t="str">
        <f t="shared" si="100"/>
        <v/>
      </c>
      <c r="BW174" s="266"/>
      <c r="BX174" s="266"/>
      <c r="BY174" s="266"/>
      <c r="BZ174" s="266"/>
      <c r="CA174" s="266"/>
      <c r="CB174" s="266"/>
      <c r="CC174" s="266"/>
      <c r="CD174" s="266"/>
      <c r="CE174" s="266"/>
      <c r="CF174" s="267" t="str">
        <f t="shared" si="101"/>
        <v/>
      </c>
      <c r="CG174" s="266"/>
      <c r="CH174" s="266"/>
      <c r="CI174" s="266"/>
      <c r="CJ174" s="266"/>
      <c r="CK174" s="266"/>
      <c r="CL174" s="266"/>
      <c r="CM174" s="266"/>
      <c r="CN174" s="266"/>
      <c r="CO174" s="266"/>
      <c r="CP174" s="267" t="str">
        <f t="shared" si="102"/>
        <v/>
      </c>
      <c r="CQ174" s="266"/>
      <c r="CR174" s="266"/>
      <c r="CS174" s="266"/>
      <c r="CT174" s="266"/>
      <c r="CU174" s="266"/>
      <c r="CV174" s="266"/>
      <c r="CW174" s="266"/>
      <c r="CX174" s="266"/>
      <c r="CY174" s="266"/>
      <c r="CZ174" s="266"/>
      <c r="DA174" s="266"/>
      <c r="DB174" s="266"/>
      <c r="DC174" s="266"/>
      <c r="DD174" s="267" t="str">
        <f t="shared" si="103"/>
        <v/>
      </c>
      <c r="DE174" s="266"/>
      <c r="DF174" s="266"/>
      <c r="DG174" s="266"/>
      <c r="DH174" s="266"/>
      <c r="DI174" s="266"/>
      <c r="DJ174" s="266"/>
      <c r="DK174" s="266"/>
      <c r="DL174" s="266"/>
      <c r="DM174" s="266"/>
      <c r="DN174" s="267" t="str">
        <f t="shared" si="104"/>
        <v/>
      </c>
      <c r="DO174" s="266"/>
      <c r="DP174" s="266"/>
      <c r="DQ174" s="266"/>
      <c r="DR174" s="266"/>
      <c r="DS174" s="266"/>
      <c r="DT174" s="266"/>
      <c r="DU174" s="266"/>
      <c r="DV174" s="266"/>
      <c r="DW174" s="266"/>
      <c r="DX174" s="267" t="str">
        <f t="shared" si="105"/>
        <v/>
      </c>
      <c r="DY174" s="266"/>
      <c r="DZ174" s="266"/>
      <c r="EA174" s="266"/>
      <c r="EB174" s="266"/>
      <c r="EC174" s="266"/>
      <c r="ED174" s="266"/>
      <c r="EE174" s="266"/>
      <c r="EF174" s="267" t="str">
        <f t="shared" si="106"/>
        <v/>
      </c>
      <c r="EG174" s="266"/>
      <c r="EH174" s="266"/>
      <c r="EI174" s="266"/>
      <c r="EJ174" s="266"/>
      <c r="EK174" s="266"/>
      <c r="EL174" s="266"/>
      <c r="EM174" s="33" t="s">
        <v>628</v>
      </c>
      <c r="EN174" s="33" t="s">
        <v>505</v>
      </c>
      <c r="EO174" s="33" t="s">
        <v>650</v>
      </c>
      <c r="EQ174" s="3">
        <f t="shared" si="76"/>
        <v>1</v>
      </c>
      <c r="ER174" s="3">
        <f t="shared" si="92"/>
        <v>3</v>
      </c>
    </row>
    <row r="175" spans="1:148" s="1" customFormat="1" ht="30">
      <c r="A175" s="266">
        <v>1</v>
      </c>
      <c r="B175" s="33" t="s">
        <v>552</v>
      </c>
      <c r="C175" s="33" t="s">
        <v>425</v>
      </c>
      <c r="D175" s="266"/>
      <c r="E175" s="267" t="str">
        <f t="shared" si="93"/>
        <v>x</v>
      </c>
      <c r="F175" s="266"/>
      <c r="G175" s="266"/>
      <c r="H175" s="266"/>
      <c r="I175" s="266"/>
      <c r="J175" s="266"/>
      <c r="K175" s="266"/>
      <c r="L175" s="266"/>
      <c r="M175" s="266" t="s">
        <v>454</v>
      </c>
      <c r="N175" s="266"/>
      <c r="O175" s="266"/>
      <c r="P175" s="266"/>
      <c r="Q175" s="266"/>
      <c r="R175" s="267" t="str">
        <f t="shared" si="94"/>
        <v/>
      </c>
      <c r="S175" s="266"/>
      <c r="T175" s="266"/>
      <c r="U175" s="266"/>
      <c r="V175" s="266"/>
      <c r="W175" s="266"/>
      <c r="X175" s="266"/>
      <c r="Y175" s="266"/>
      <c r="Z175" s="266"/>
      <c r="AA175" s="266"/>
      <c r="AB175" s="267" t="str">
        <f t="shared" si="95"/>
        <v>x</v>
      </c>
      <c r="AC175" s="266" t="s">
        <v>454</v>
      </c>
      <c r="AD175" s="266"/>
      <c r="AE175" s="266" t="s">
        <v>453</v>
      </c>
      <c r="AF175" s="266"/>
      <c r="AG175" s="266" t="s">
        <v>454</v>
      </c>
      <c r="AH175" s="266"/>
      <c r="AI175" s="266" t="s">
        <v>454</v>
      </c>
      <c r="AJ175" s="266" t="s">
        <v>454</v>
      </c>
      <c r="AK175" s="266" t="s">
        <v>454</v>
      </c>
      <c r="AL175" s="266" t="s">
        <v>454</v>
      </c>
      <c r="AM175" s="267" t="str">
        <f t="shared" si="96"/>
        <v/>
      </c>
      <c r="AN175" s="266"/>
      <c r="AO175" s="266"/>
      <c r="AP175" s="266"/>
      <c r="AQ175" s="266"/>
      <c r="AR175" s="266"/>
      <c r="AS175" s="266"/>
      <c r="AT175" s="266"/>
      <c r="AU175" s="267" t="str">
        <f t="shared" si="97"/>
        <v/>
      </c>
      <c r="AV175" s="266"/>
      <c r="AW175" s="266"/>
      <c r="AX175" s="266"/>
      <c r="AY175" s="266"/>
      <c r="AZ175" s="266"/>
      <c r="BA175" s="266"/>
      <c r="BB175" s="267" t="str">
        <f t="shared" si="98"/>
        <v/>
      </c>
      <c r="BC175" s="266"/>
      <c r="BD175" s="266"/>
      <c r="BE175" s="266"/>
      <c r="BF175" s="266"/>
      <c r="BG175" s="266"/>
      <c r="BH175" s="266"/>
      <c r="BI175" s="266"/>
      <c r="BJ175" s="266"/>
      <c r="BK175" s="266"/>
      <c r="BL175" s="266"/>
      <c r="BM175" s="266"/>
      <c r="BN175" s="267" t="str">
        <f t="shared" si="99"/>
        <v/>
      </c>
      <c r="BO175" s="266"/>
      <c r="BP175" s="266"/>
      <c r="BQ175" s="266"/>
      <c r="BR175" s="266"/>
      <c r="BS175" s="266"/>
      <c r="BT175" s="266"/>
      <c r="BU175" s="266"/>
      <c r="BV175" s="267" t="str">
        <f t="shared" si="100"/>
        <v/>
      </c>
      <c r="BW175" s="266"/>
      <c r="BX175" s="266"/>
      <c r="BY175" s="266"/>
      <c r="BZ175" s="266"/>
      <c r="CA175" s="266"/>
      <c r="CB175" s="266"/>
      <c r="CC175" s="266"/>
      <c r="CD175" s="266"/>
      <c r="CE175" s="266"/>
      <c r="CF175" s="267" t="str">
        <f t="shared" si="101"/>
        <v>x</v>
      </c>
      <c r="CG175" s="266"/>
      <c r="CH175" s="266"/>
      <c r="CI175" s="266"/>
      <c r="CJ175" s="266" t="s">
        <v>454</v>
      </c>
      <c r="CK175" s="266"/>
      <c r="CL175" s="266"/>
      <c r="CM175" s="266"/>
      <c r="CN175" s="266"/>
      <c r="CO175" s="266"/>
      <c r="CP175" s="267" t="str">
        <f t="shared" si="102"/>
        <v/>
      </c>
      <c r="CQ175" s="266"/>
      <c r="CR175" s="266"/>
      <c r="CS175" s="266"/>
      <c r="CT175" s="266"/>
      <c r="CU175" s="266"/>
      <c r="CV175" s="266"/>
      <c r="CW175" s="266"/>
      <c r="CX175" s="266"/>
      <c r="CY175" s="266"/>
      <c r="CZ175" s="266"/>
      <c r="DA175" s="266"/>
      <c r="DB175" s="266"/>
      <c r="DC175" s="266"/>
      <c r="DD175" s="267" t="str">
        <f t="shared" si="103"/>
        <v/>
      </c>
      <c r="DE175" s="266"/>
      <c r="DF175" s="266"/>
      <c r="DG175" s="266"/>
      <c r="DH175" s="266"/>
      <c r="DI175" s="266"/>
      <c r="DJ175" s="266"/>
      <c r="DK175" s="266"/>
      <c r="DL175" s="266"/>
      <c r="DM175" s="266"/>
      <c r="DN175" s="267" t="str">
        <f t="shared" si="104"/>
        <v/>
      </c>
      <c r="DO175" s="266"/>
      <c r="DP175" s="266"/>
      <c r="DQ175" s="266"/>
      <c r="DR175" s="266"/>
      <c r="DS175" s="266"/>
      <c r="DT175" s="266"/>
      <c r="DU175" s="266"/>
      <c r="DV175" s="266"/>
      <c r="DW175" s="266"/>
      <c r="DX175" s="267" t="str">
        <f t="shared" si="105"/>
        <v/>
      </c>
      <c r="DY175" s="266"/>
      <c r="DZ175" s="266"/>
      <c r="EA175" s="266"/>
      <c r="EB175" s="266"/>
      <c r="EC175" s="266"/>
      <c r="ED175" s="266"/>
      <c r="EE175" s="266"/>
      <c r="EF175" s="267" t="str">
        <f t="shared" si="106"/>
        <v/>
      </c>
      <c r="EG175" s="266"/>
      <c r="EH175" s="266"/>
      <c r="EI175" s="266"/>
      <c r="EJ175" s="266"/>
      <c r="EK175" s="266"/>
      <c r="EL175" s="266"/>
      <c r="EM175" s="33" t="s">
        <v>662</v>
      </c>
      <c r="EN175" s="33" t="s">
        <v>508</v>
      </c>
      <c r="EO175" s="33" t="s">
        <v>650</v>
      </c>
      <c r="EQ175" s="3">
        <f t="shared" si="76"/>
        <v>1</v>
      </c>
      <c r="ER175" s="3">
        <f t="shared" si="92"/>
        <v>8</v>
      </c>
    </row>
    <row r="176" spans="1:148" s="1" customFormat="1" ht="45">
      <c r="A176" s="266">
        <v>1</v>
      </c>
      <c r="B176" s="33" t="s">
        <v>487</v>
      </c>
      <c r="C176" s="33" t="s">
        <v>428</v>
      </c>
      <c r="D176" s="266"/>
      <c r="E176" s="267" t="str">
        <f t="shared" si="93"/>
        <v>x</v>
      </c>
      <c r="F176" s="266"/>
      <c r="G176" s="266"/>
      <c r="H176" s="266"/>
      <c r="I176" s="266"/>
      <c r="J176" s="266"/>
      <c r="K176" s="266"/>
      <c r="L176" s="266"/>
      <c r="M176" s="266" t="s">
        <v>454</v>
      </c>
      <c r="N176" s="266"/>
      <c r="O176" s="266"/>
      <c r="P176" s="266"/>
      <c r="Q176" s="266"/>
      <c r="R176" s="267" t="str">
        <f t="shared" si="94"/>
        <v/>
      </c>
      <c r="S176" s="266"/>
      <c r="T176" s="266"/>
      <c r="U176" s="266"/>
      <c r="V176" s="266"/>
      <c r="W176" s="266"/>
      <c r="X176" s="266"/>
      <c r="Y176" s="266"/>
      <c r="Z176" s="266"/>
      <c r="AA176" s="266"/>
      <c r="AB176" s="267" t="str">
        <f t="shared" si="95"/>
        <v>x</v>
      </c>
      <c r="AC176" s="266" t="s">
        <v>454</v>
      </c>
      <c r="AD176" s="266"/>
      <c r="AE176" s="266" t="s">
        <v>453</v>
      </c>
      <c r="AF176" s="266"/>
      <c r="AG176" s="266" t="s">
        <v>454</v>
      </c>
      <c r="AH176" s="266"/>
      <c r="AI176" s="266"/>
      <c r="AJ176" s="266"/>
      <c r="AK176" s="266" t="s">
        <v>454</v>
      </c>
      <c r="AL176" s="266" t="s">
        <v>454</v>
      </c>
      <c r="AM176" s="267" t="str">
        <f t="shared" si="96"/>
        <v/>
      </c>
      <c r="AN176" s="266"/>
      <c r="AO176" s="266"/>
      <c r="AP176" s="266"/>
      <c r="AQ176" s="266"/>
      <c r="AR176" s="266"/>
      <c r="AS176" s="266"/>
      <c r="AT176" s="266"/>
      <c r="AU176" s="267" t="str">
        <f t="shared" si="97"/>
        <v/>
      </c>
      <c r="AV176" s="266"/>
      <c r="AW176" s="266"/>
      <c r="AX176" s="266"/>
      <c r="AY176" s="266"/>
      <c r="AZ176" s="266"/>
      <c r="BA176" s="266"/>
      <c r="BB176" s="267" t="str">
        <f t="shared" si="98"/>
        <v/>
      </c>
      <c r="BC176" s="266"/>
      <c r="BD176" s="266"/>
      <c r="BE176" s="266"/>
      <c r="BF176" s="266"/>
      <c r="BG176" s="266"/>
      <c r="BH176" s="266"/>
      <c r="BI176" s="266"/>
      <c r="BJ176" s="266"/>
      <c r="BK176" s="266"/>
      <c r="BL176" s="266"/>
      <c r="BM176" s="266"/>
      <c r="BN176" s="267" t="str">
        <f t="shared" si="99"/>
        <v/>
      </c>
      <c r="BO176" s="266"/>
      <c r="BP176" s="266"/>
      <c r="BQ176" s="266"/>
      <c r="BR176" s="266"/>
      <c r="BS176" s="266"/>
      <c r="BT176" s="266"/>
      <c r="BU176" s="266"/>
      <c r="BV176" s="267" t="str">
        <f t="shared" si="100"/>
        <v/>
      </c>
      <c r="BW176" s="266"/>
      <c r="BX176" s="266"/>
      <c r="BY176" s="266"/>
      <c r="BZ176" s="266"/>
      <c r="CA176" s="266"/>
      <c r="CB176" s="266"/>
      <c r="CC176" s="266"/>
      <c r="CD176" s="266"/>
      <c r="CE176" s="266"/>
      <c r="CF176" s="267" t="str">
        <f t="shared" si="101"/>
        <v>x</v>
      </c>
      <c r="CG176" s="266"/>
      <c r="CH176" s="266"/>
      <c r="CI176" s="266"/>
      <c r="CJ176" s="266" t="s">
        <v>454</v>
      </c>
      <c r="CK176" s="266"/>
      <c r="CL176" s="266"/>
      <c r="CM176" s="266"/>
      <c r="CN176" s="266"/>
      <c r="CO176" s="266"/>
      <c r="CP176" s="267" t="str">
        <f t="shared" si="102"/>
        <v/>
      </c>
      <c r="CQ176" s="266"/>
      <c r="CR176" s="266"/>
      <c r="CS176" s="266"/>
      <c r="CT176" s="266"/>
      <c r="CU176" s="266"/>
      <c r="CV176" s="266"/>
      <c r="CW176" s="266"/>
      <c r="CX176" s="266"/>
      <c r="CY176" s="266"/>
      <c r="CZ176" s="266"/>
      <c r="DA176" s="266"/>
      <c r="DB176" s="266"/>
      <c r="DC176" s="266"/>
      <c r="DD176" s="267" t="str">
        <f t="shared" si="103"/>
        <v/>
      </c>
      <c r="DE176" s="266"/>
      <c r="DF176" s="266"/>
      <c r="DG176" s="266"/>
      <c r="DH176" s="266"/>
      <c r="DI176" s="266"/>
      <c r="DJ176" s="266"/>
      <c r="DK176" s="266"/>
      <c r="DL176" s="266"/>
      <c r="DM176" s="266"/>
      <c r="DN176" s="267" t="str">
        <f t="shared" si="104"/>
        <v/>
      </c>
      <c r="DO176" s="266"/>
      <c r="DP176" s="266"/>
      <c r="DQ176" s="266"/>
      <c r="DR176" s="266"/>
      <c r="DS176" s="266"/>
      <c r="DT176" s="266"/>
      <c r="DU176" s="266"/>
      <c r="DV176" s="266"/>
      <c r="DW176" s="266"/>
      <c r="DX176" s="267" t="str">
        <f t="shared" si="105"/>
        <v/>
      </c>
      <c r="DY176" s="266"/>
      <c r="DZ176" s="266"/>
      <c r="EA176" s="266"/>
      <c r="EB176" s="266"/>
      <c r="EC176" s="266"/>
      <c r="ED176" s="266"/>
      <c r="EE176" s="266"/>
      <c r="EF176" s="267" t="str">
        <f t="shared" si="106"/>
        <v/>
      </c>
      <c r="EG176" s="266"/>
      <c r="EH176" s="266"/>
      <c r="EI176" s="266"/>
      <c r="EJ176" s="266"/>
      <c r="EK176" s="266"/>
      <c r="EL176" s="266"/>
      <c r="EM176" s="33" t="s">
        <v>629</v>
      </c>
      <c r="EN176" s="33" t="s">
        <v>299</v>
      </c>
      <c r="EO176" s="33" t="s">
        <v>650</v>
      </c>
      <c r="EQ176" s="3">
        <f t="shared" si="76"/>
        <v>1</v>
      </c>
      <c r="ER176" s="3">
        <f t="shared" si="92"/>
        <v>6</v>
      </c>
    </row>
    <row r="177" spans="1:148" s="1" customFormat="1" ht="45">
      <c r="A177" s="266">
        <v>1</v>
      </c>
      <c r="B177" s="33" t="s">
        <v>582</v>
      </c>
      <c r="C177" s="33" t="s">
        <v>425</v>
      </c>
      <c r="D177" s="266"/>
      <c r="E177" s="267" t="str">
        <f t="shared" si="93"/>
        <v>x</v>
      </c>
      <c r="F177" s="266" t="s">
        <v>454</v>
      </c>
      <c r="G177" s="266" t="s">
        <v>454</v>
      </c>
      <c r="H177" s="266"/>
      <c r="I177" s="266"/>
      <c r="J177" s="266"/>
      <c r="K177" s="266"/>
      <c r="L177" s="266"/>
      <c r="M177" s="266"/>
      <c r="N177" s="266"/>
      <c r="O177" s="266"/>
      <c r="P177" s="266"/>
      <c r="Q177" s="266"/>
      <c r="R177" s="267" t="str">
        <f t="shared" si="94"/>
        <v>x</v>
      </c>
      <c r="S177" s="266"/>
      <c r="T177" s="266"/>
      <c r="U177" s="266"/>
      <c r="V177" s="266"/>
      <c r="W177" s="266" t="s">
        <v>454</v>
      </c>
      <c r="X177" s="266" t="s">
        <v>454</v>
      </c>
      <c r="Y177" s="266"/>
      <c r="Z177" s="266"/>
      <c r="AA177" s="266"/>
      <c r="AB177" s="267" t="str">
        <f t="shared" si="95"/>
        <v>x</v>
      </c>
      <c r="AC177" s="266"/>
      <c r="AD177" s="266"/>
      <c r="AE177" s="266"/>
      <c r="AF177" s="266"/>
      <c r="AG177" s="266" t="s">
        <v>454</v>
      </c>
      <c r="AH177" s="266" t="s">
        <v>454</v>
      </c>
      <c r="AI177" s="266"/>
      <c r="AJ177" s="266"/>
      <c r="AK177" s="266"/>
      <c r="AL177" s="266"/>
      <c r="AM177" s="267" t="str">
        <f t="shared" si="96"/>
        <v>x</v>
      </c>
      <c r="AN177" s="266" t="s">
        <v>454</v>
      </c>
      <c r="AO177" s="266"/>
      <c r="AP177" s="266"/>
      <c r="AQ177" s="266"/>
      <c r="AR177" s="266"/>
      <c r="AS177" s="266"/>
      <c r="AT177" s="266"/>
      <c r="AU177" s="267" t="str">
        <f t="shared" si="97"/>
        <v>x</v>
      </c>
      <c r="AV177" s="266" t="s">
        <v>454</v>
      </c>
      <c r="AW177" s="266"/>
      <c r="AX177" s="266"/>
      <c r="AY177" s="266"/>
      <c r="AZ177" s="266"/>
      <c r="BA177" s="266"/>
      <c r="BB177" s="267" t="str">
        <f t="shared" si="98"/>
        <v>x</v>
      </c>
      <c r="BC177" s="266"/>
      <c r="BD177" s="266"/>
      <c r="BE177" s="266"/>
      <c r="BF177" s="266"/>
      <c r="BG177" s="266"/>
      <c r="BH177" s="266"/>
      <c r="BI177" s="266"/>
      <c r="BJ177" s="266" t="s">
        <v>454</v>
      </c>
      <c r="BK177" s="266"/>
      <c r="BL177" s="266"/>
      <c r="BM177" s="266"/>
      <c r="BN177" s="267" t="str">
        <f t="shared" si="99"/>
        <v>x</v>
      </c>
      <c r="BO177" s="266" t="s">
        <v>453</v>
      </c>
      <c r="BP177" s="266" t="s">
        <v>454</v>
      </c>
      <c r="BQ177" s="266" t="s">
        <v>454</v>
      </c>
      <c r="BR177" s="266"/>
      <c r="BS177" s="266"/>
      <c r="BT177" s="266" t="s">
        <v>454</v>
      </c>
      <c r="BU177" s="266" t="s">
        <v>454</v>
      </c>
      <c r="BV177" s="267" t="str">
        <f t="shared" si="100"/>
        <v>x</v>
      </c>
      <c r="BW177" s="266" t="s">
        <v>454</v>
      </c>
      <c r="BX177" s="266"/>
      <c r="BY177" s="266"/>
      <c r="BZ177" s="266"/>
      <c r="CA177" s="266"/>
      <c r="CB177" s="266" t="s">
        <v>454</v>
      </c>
      <c r="CC177" s="266"/>
      <c r="CD177" s="266"/>
      <c r="CE177" s="266"/>
      <c r="CF177" s="267" t="str">
        <f t="shared" si="101"/>
        <v>x</v>
      </c>
      <c r="CG177" s="266"/>
      <c r="CH177" s="266" t="s">
        <v>454</v>
      </c>
      <c r="CI177" s="266"/>
      <c r="CJ177" s="266" t="s">
        <v>454</v>
      </c>
      <c r="CK177" s="266" t="s">
        <v>454</v>
      </c>
      <c r="CL177" s="266" t="s">
        <v>454</v>
      </c>
      <c r="CM177" s="266" t="s">
        <v>454</v>
      </c>
      <c r="CN177" s="266" t="s">
        <v>454</v>
      </c>
      <c r="CO177" s="266"/>
      <c r="CP177" s="267" t="str">
        <f t="shared" si="102"/>
        <v/>
      </c>
      <c r="CQ177" s="266"/>
      <c r="CR177" s="266"/>
      <c r="CS177" s="266"/>
      <c r="CT177" s="266"/>
      <c r="CU177" s="266"/>
      <c r="CV177" s="266"/>
      <c r="CW177" s="266"/>
      <c r="CX177" s="266"/>
      <c r="CY177" s="266"/>
      <c r="CZ177" s="266"/>
      <c r="DA177" s="266"/>
      <c r="DB177" s="266"/>
      <c r="DC177" s="266"/>
      <c r="DD177" s="267" t="str">
        <f t="shared" si="103"/>
        <v>x</v>
      </c>
      <c r="DE177" s="266" t="s">
        <v>454</v>
      </c>
      <c r="DF177" s="266"/>
      <c r="DG177" s="266"/>
      <c r="DH177" s="266"/>
      <c r="DI177" s="266"/>
      <c r="DJ177" s="266"/>
      <c r="DK177" s="266" t="s">
        <v>454</v>
      </c>
      <c r="DL177" s="266"/>
      <c r="DM177" s="266"/>
      <c r="DN177" s="267" t="str">
        <f t="shared" si="104"/>
        <v>x</v>
      </c>
      <c r="DO177" s="266"/>
      <c r="DP177" s="266"/>
      <c r="DQ177" s="266"/>
      <c r="DR177" s="266"/>
      <c r="DS177" s="266"/>
      <c r="DT177" s="266"/>
      <c r="DU177" s="266"/>
      <c r="DV177" s="266" t="s">
        <v>454</v>
      </c>
      <c r="DW177" s="266"/>
      <c r="DX177" s="267" t="str">
        <f t="shared" si="105"/>
        <v>x</v>
      </c>
      <c r="DY177" s="266" t="s">
        <v>454</v>
      </c>
      <c r="DZ177" s="266" t="s">
        <v>454</v>
      </c>
      <c r="EA177" s="266"/>
      <c r="EB177" s="266"/>
      <c r="EC177" s="266" t="s">
        <v>454</v>
      </c>
      <c r="ED177" s="266"/>
      <c r="EE177" s="266"/>
      <c r="EF177" s="267" t="str">
        <f t="shared" si="106"/>
        <v>x</v>
      </c>
      <c r="EG177" s="266"/>
      <c r="EH177" s="266"/>
      <c r="EI177" s="266"/>
      <c r="EJ177" s="266"/>
      <c r="EK177" s="266" t="s">
        <v>454</v>
      </c>
      <c r="EL177" s="266"/>
      <c r="EM177" s="33" t="s">
        <v>431</v>
      </c>
      <c r="EN177" s="33" t="s">
        <v>486</v>
      </c>
      <c r="EO177" s="33" t="s">
        <v>650</v>
      </c>
      <c r="EQ177" s="3">
        <f t="shared" si="76"/>
        <v>1</v>
      </c>
      <c r="ER177" s="3">
        <f t="shared" si="92"/>
        <v>28</v>
      </c>
    </row>
    <row r="178" spans="1:148" s="1" customFormat="1" ht="30">
      <c r="A178" s="266">
        <v>1</v>
      </c>
      <c r="B178" s="33" t="s">
        <v>442</v>
      </c>
      <c r="C178" s="33" t="s">
        <v>425</v>
      </c>
      <c r="D178" s="266"/>
      <c r="E178" s="267" t="str">
        <f t="shared" si="93"/>
        <v/>
      </c>
      <c r="F178" s="266"/>
      <c r="G178" s="266"/>
      <c r="H178" s="266"/>
      <c r="I178" s="266"/>
      <c r="J178" s="266"/>
      <c r="K178" s="266"/>
      <c r="L178" s="266"/>
      <c r="M178" s="266"/>
      <c r="N178" s="266"/>
      <c r="O178" s="266"/>
      <c r="P178" s="266"/>
      <c r="Q178" s="266"/>
      <c r="R178" s="267" t="str">
        <f t="shared" si="94"/>
        <v>x</v>
      </c>
      <c r="S178" s="266" t="s">
        <v>454</v>
      </c>
      <c r="T178" s="266"/>
      <c r="U178" s="266" t="s">
        <v>454</v>
      </c>
      <c r="V178" s="266" t="s">
        <v>454</v>
      </c>
      <c r="W178" s="266" t="s">
        <v>454</v>
      </c>
      <c r="X178" s="266" t="s">
        <v>453</v>
      </c>
      <c r="Y178" s="266"/>
      <c r="Z178" s="266"/>
      <c r="AA178" s="266"/>
      <c r="AB178" s="267" t="str">
        <f t="shared" si="95"/>
        <v/>
      </c>
      <c r="AC178" s="266"/>
      <c r="AD178" s="266"/>
      <c r="AE178" s="266"/>
      <c r="AF178" s="266"/>
      <c r="AG178" s="266"/>
      <c r="AH178" s="266"/>
      <c r="AI178" s="266"/>
      <c r="AJ178" s="266"/>
      <c r="AK178" s="266"/>
      <c r="AL178" s="266"/>
      <c r="AM178" s="267" t="str">
        <f t="shared" si="96"/>
        <v/>
      </c>
      <c r="AN178" s="266"/>
      <c r="AO178" s="266"/>
      <c r="AP178" s="266"/>
      <c r="AQ178" s="266"/>
      <c r="AR178" s="266"/>
      <c r="AS178" s="266"/>
      <c r="AT178" s="266"/>
      <c r="AU178" s="267" t="str">
        <f t="shared" si="97"/>
        <v/>
      </c>
      <c r="AV178" s="266"/>
      <c r="AW178" s="266"/>
      <c r="AX178" s="266"/>
      <c r="AY178" s="266"/>
      <c r="AZ178" s="266"/>
      <c r="BA178" s="266"/>
      <c r="BB178" s="267" t="str">
        <f t="shared" si="98"/>
        <v>x</v>
      </c>
      <c r="BC178" s="266"/>
      <c r="BD178" s="266"/>
      <c r="BE178" s="266"/>
      <c r="BF178" s="266"/>
      <c r="BG178" s="266" t="s">
        <v>454</v>
      </c>
      <c r="BH178" s="266"/>
      <c r="BI178" s="266"/>
      <c r="BJ178" s="266"/>
      <c r="BK178" s="266"/>
      <c r="BL178" s="266"/>
      <c r="BM178" s="266"/>
      <c r="BN178" s="267" t="str">
        <f t="shared" si="99"/>
        <v>x</v>
      </c>
      <c r="BO178" s="266" t="s">
        <v>454</v>
      </c>
      <c r="BP178" s="266"/>
      <c r="BQ178" s="266"/>
      <c r="BR178" s="266"/>
      <c r="BS178" s="266"/>
      <c r="BT178" s="266"/>
      <c r="BU178" s="266"/>
      <c r="BV178" s="267" t="str">
        <f t="shared" si="100"/>
        <v/>
      </c>
      <c r="BW178" s="266"/>
      <c r="BX178" s="266"/>
      <c r="BY178" s="266"/>
      <c r="BZ178" s="266"/>
      <c r="CA178" s="266"/>
      <c r="CB178" s="266"/>
      <c r="CC178" s="266"/>
      <c r="CD178" s="266"/>
      <c r="CE178" s="266"/>
      <c r="CF178" s="267" t="str">
        <f t="shared" si="101"/>
        <v>x</v>
      </c>
      <c r="CG178" s="266"/>
      <c r="CH178" s="266"/>
      <c r="CI178" s="266"/>
      <c r="CJ178" s="266"/>
      <c r="CK178" s="266"/>
      <c r="CL178" s="266"/>
      <c r="CM178" s="266" t="s">
        <v>454</v>
      </c>
      <c r="CN178" s="266"/>
      <c r="CO178" s="266"/>
      <c r="CP178" s="267" t="str">
        <f t="shared" si="102"/>
        <v/>
      </c>
      <c r="CQ178" s="266"/>
      <c r="CR178" s="266"/>
      <c r="CS178" s="266"/>
      <c r="CT178" s="266"/>
      <c r="CU178" s="266"/>
      <c r="CV178" s="266"/>
      <c r="CW178" s="266"/>
      <c r="CX178" s="266"/>
      <c r="CY178" s="266"/>
      <c r="CZ178" s="266"/>
      <c r="DA178" s="266"/>
      <c r="DB178" s="266"/>
      <c r="DC178" s="266"/>
      <c r="DD178" s="267" t="str">
        <f t="shared" si="103"/>
        <v/>
      </c>
      <c r="DE178" s="266"/>
      <c r="DF178" s="266"/>
      <c r="DG178" s="266"/>
      <c r="DH178" s="266"/>
      <c r="DI178" s="266"/>
      <c r="DJ178" s="266"/>
      <c r="DK178" s="266"/>
      <c r="DL178" s="266"/>
      <c r="DM178" s="266"/>
      <c r="DN178" s="267" t="str">
        <f t="shared" si="104"/>
        <v>x</v>
      </c>
      <c r="DO178" s="266"/>
      <c r="DP178" s="266"/>
      <c r="DQ178" s="266"/>
      <c r="DR178" s="266" t="s">
        <v>454</v>
      </c>
      <c r="DS178" s="266"/>
      <c r="DT178" s="266"/>
      <c r="DU178" s="266"/>
      <c r="DV178" s="266"/>
      <c r="DW178" s="266"/>
      <c r="DX178" s="267" t="str">
        <f t="shared" si="105"/>
        <v/>
      </c>
      <c r="DY178" s="266"/>
      <c r="DZ178" s="266"/>
      <c r="EA178" s="266"/>
      <c r="EB178" s="266"/>
      <c r="EC178" s="266"/>
      <c r="ED178" s="266"/>
      <c r="EE178" s="266"/>
      <c r="EF178" s="267" t="str">
        <f t="shared" si="106"/>
        <v/>
      </c>
      <c r="EG178" s="266"/>
      <c r="EH178" s="266"/>
      <c r="EI178" s="266"/>
      <c r="EJ178" s="266"/>
      <c r="EK178" s="266"/>
      <c r="EL178" s="266"/>
      <c r="EM178" s="33" t="s">
        <v>662</v>
      </c>
      <c r="EN178" s="33" t="s">
        <v>508</v>
      </c>
      <c r="EO178" s="33" t="s">
        <v>600</v>
      </c>
      <c r="EQ178" s="3">
        <f t="shared" si="76"/>
        <v>1</v>
      </c>
      <c r="ER178" s="3">
        <f t="shared" si="92"/>
        <v>8</v>
      </c>
    </row>
    <row r="179" spans="1:148" s="1" customFormat="1">
      <c r="A179" s="266">
        <v>1</v>
      </c>
      <c r="B179" s="33" t="s">
        <v>443</v>
      </c>
      <c r="C179" s="33" t="s">
        <v>424</v>
      </c>
      <c r="D179" s="266"/>
      <c r="E179" s="267" t="str">
        <f t="shared" si="93"/>
        <v/>
      </c>
      <c r="F179" s="266"/>
      <c r="G179" s="266"/>
      <c r="H179" s="266"/>
      <c r="I179" s="266"/>
      <c r="J179" s="266"/>
      <c r="K179" s="266"/>
      <c r="L179" s="266"/>
      <c r="M179" s="266"/>
      <c r="N179" s="266"/>
      <c r="O179" s="266"/>
      <c r="P179" s="266"/>
      <c r="Q179" s="266"/>
      <c r="R179" s="267" t="str">
        <f t="shared" si="94"/>
        <v>x</v>
      </c>
      <c r="S179" s="266" t="s">
        <v>454</v>
      </c>
      <c r="T179" s="266"/>
      <c r="U179" s="266" t="s">
        <v>454</v>
      </c>
      <c r="V179" s="266"/>
      <c r="W179" s="266" t="s">
        <v>454</v>
      </c>
      <c r="X179" s="266" t="s">
        <v>453</v>
      </c>
      <c r="Y179" s="266"/>
      <c r="Z179" s="266"/>
      <c r="AA179" s="266"/>
      <c r="AB179" s="267" t="str">
        <f t="shared" si="95"/>
        <v/>
      </c>
      <c r="AC179" s="266"/>
      <c r="AD179" s="266"/>
      <c r="AE179" s="266"/>
      <c r="AF179" s="266"/>
      <c r="AG179" s="266"/>
      <c r="AH179" s="266"/>
      <c r="AI179" s="266"/>
      <c r="AJ179" s="266"/>
      <c r="AK179" s="266"/>
      <c r="AL179" s="266"/>
      <c r="AM179" s="267" t="str">
        <f t="shared" si="96"/>
        <v/>
      </c>
      <c r="AN179" s="266"/>
      <c r="AO179" s="266"/>
      <c r="AP179" s="266"/>
      <c r="AQ179" s="266"/>
      <c r="AR179" s="266"/>
      <c r="AS179" s="266"/>
      <c r="AT179" s="266"/>
      <c r="AU179" s="267" t="str">
        <f t="shared" si="97"/>
        <v/>
      </c>
      <c r="AV179" s="266"/>
      <c r="AW179" s="266"/>
      <c r="AX179" s="266"/>
      <c r="AY179" s="266"/>
      <c r="AZ179" s="266"/>
      <c r="BA179" s="266"/>
      <c r="BB179" s="267" t="str">
        <f t="shared" si="98"/>
        <v>x</v>
      </c>
      <c r="BC179" s="266"/>
      <c r="BD179" s="266"/>
      <c r="BE179" s="266"/>
      <c r="BF179" s="266"/>
      <c r="BG179" s="266" t="s">
        <v>454</v>
      </c>
      <c r="BH179" s="266"/>
      <c r="BI179" s="266"/>
      <c r="BJ179" s="266"/>
      <c r="BK179" s="266"/>
      <c r="BL179" s="266"/>
      <c r="BM179" s="266"/>
      <c r="BN179" s="267" t="str">
        <f t="shared" si="99"/>
        <v/>
      </c>
      <c r="BO179" s="266"/>
      <c r="BP179" s="266"/>
      <c r="BQ179" s="266"/>
      <c r="BR179" s="266"/>
      <c r="BS179" s="266"/>
      <c r="BT179" s="266"/>
      <c r="BU179" s="266"/>
      <c r="BV179" s="267" t="str">
        <f t="shared" si="100"/>
        <v/>
      </c>
      <c r="BW179" s="266"/>
      <c r="BX179" s="266"/>
      <c r="BY179" s="266"/>
      <c r="BZ179" s="266"/>
      <c r="CA179" s="266"/>
      <c r="CB179" s="266"/>
      <c r="CC179" s="266"/>
      <c r="CD179" s="266"/>
      <c r="CE179" s="266"/>
      <c r="CF179" s="267" t="str">
        <f t="shared" si="101"/>
        <v/>
      </c>
      <c r="CG179" s="266"/>
      <c r="CH179" s="266"/>
      <c r="CI179" s="266"/>
      <c r="CJ179" s="266"/>
      <c r="CK179" s="266"/>
      <c r="CL179" s="266"/>
      <c r="CM179" s="266"/>
      <c r="CN179" s="266"/>
      <c r="CO179" s="266"/>
      <c r="CP179" s="267" t="str">
        <f t="shared" si="102"/>
        <v/>
      </c>
      <c r="CQ179" s="266"/>
      <c r="CR179" s="266"/>
      <c r="CS179" s="266"/>
      <c r="CT179" s="266"/>
      <c r="CU179" s="266"/>
      <c r="CV179" s="266"/>
      <c r="CW179" s="266"/>
      <c r="CX179" s="266"/>
      <c r="CY179" s="266"/>
      <c r="CZ179" s="266"/>
      <c r="DA179" s="266"/>
      <c r="DB179" s="266"/>
      <c r="DC179" s="266"/>
      <c r="DD179" s="267" t="str">
        <f t="shared" si="103"/>
        <v/>
      </c>
      <c r="DE179" s="266"/>
      <c r="DF179" s="266"/>
      <c r="DG179" s="266"/>
      <c r="DH179" s="266"/>
      <c r="DI179" s="266"/>
      <c r="DJ179" s="266"/>
      <c r="DK179" s="266"/>
      <c r="DL179" s="266"/>
      <c r="DM179" s="266"/>
      <c r="DN179" s="267" t="str">
        <f t="shared" si="104"/>
        <v>x</v>
      </c>
      <c r="DO179" s="266"/>
      <c r="DP179" s="266"/>
      <c r="DQ179" s="266"/>
      <c r="DR179" s="266" t="s">
        <v>454</v>
      </c>
      <c r="DS179" s="266"/>
      <c r="DT179" s="266"/>
      <c r="DU179" s="266"/>
      <c r="DV179" s="266"/>
      <c r="DW179" s="266"/>
      <c r="DX179" s="267" t="str">
        <f t="shared" si="105"/>
        <v/>
      </c>
      <c r="DY179" s="266"/>
      <c r="DZ179" s="266"/>
      <c r="EA179" s="266"/>
      <c r="EB179" s="266"/>
      <c r="EC179" s="266"/>
      <c r="ED179" s="266"/>
      <c r="EE179" s="266"/>
      <c r="EF179" s="267" t="str">
        <f t="shared" si="106"/>
        <v/>
      </c>
      <c r="EG179" s="266"/>
      <c r="EH179" s="266"/>
      <c r="EI179" s="266"/>
      <c r="EJ179" s="266"/>
      <c r="EK179" s="266"/>
      <c r="EL179" s="266"/>
      <c r="EM179" s="33" t="s">
        <v>526</v>
      </c>
      <c r="EN179" s="33" t="s">
        <v>507</v>
      </c>
      <c r="EO179" s="33" t="s">
        <v>600</v>
      </c>
      <c r="EQ179" s="3">
        <f t="shared" si="76"/>
        <v>1</v>
      </c>
      <c r="ER179" s="3">
        <f t="shared" si="92"/>
        <v>5</v>
      </c>
    </row>
    <row r="180" spans="1:148" s="1" customFormat="1" ht="30">
      <c r="A180" s="266">
        <v>1</v>
      </c>
      <c r="B180" s="33" t="s">
        <v>586</v>
      </c>
      <c r="C180" s="33" t="s">
        <v>425</v>
      </c>
      <c r="D180" s="266"/>
      <c r="E180" s="267" t="str">
        <f t="shared" si="93"/>
        <v/>
      </c>
      <c r="F180" s="266"/>
      <c r="G180" s="266"/>
      <c r="H180" s="266"/>
      <c r="I180" s="266"/>
      <c r="J180" s="266"/>
      <c r="K180" s="266"/>
      <c r="L180" s="266"/>
      <c r="M180" s="266"/>
      <c r="N180" s="266"/>
      <c r="O180" s="266"/>
      <c r="P180" s="266"/>
      <c r="Q180" s="266"/>
      <c r="R180" s="267" t="str">
        <f t="shared" si="94"/>
        <v/>
      </c>
      <c r="S180" s="266"/>
      <c r="T180" s="266"/>
      <c r="U180" s="266"/>
      <c r="V180" s="266"/>
      <c r="W180" s="266"/>
      <c r="X180" s="266"/>
      <c r="Y180" s="266"/>
      <c r="Z180" s="266"/>
      <c r="AA180" s="266"/>
      <c r="AB180" s="267" t="str">
        <f t="shared" si="95"/>
        <v>x</v>
      </c>
      <c r="AC180" s="266"/>
      <c r="AD180" s="266"/>
      <c r="AE180" s="266"/>
      <c r="AF180" s="266"/>
      <c r="AG180" s="266" t="s">
        <v>454</v>
      </c>
      <c r="AH180" s="266" t="s">
        <v>454</v>
      </c>
      <c r="AI180" s="266"/>
      <c r="AJ180" s="266"/>
      <c r="AK180" s="266"/>
      <c r="AL180" s="266" t="s">
        <v>453</v>
      </c>
      <c r="AM180" s="267" t="str">
        <f t="shared" si="96"/>
        <v/>
      </c>
      <c r="AN180" s="266"/>
      <c r="AO180" s="266"/>
      <c r="AP180" s="266"/>
      <c r="AQ180" s="266"/>
      <c r="AR180" s="266"/>
      <c r="AS180" s="266"/>
      <c r="AT180" s="266"/>
      <c r="AU180" s="267" t="str">
        <f t="shared" si="97"/>
        <v/>
      </c>
      <c r="AV180" s="266"/>
      <c r="AW180" s="266"/>
      <c r="AX180" s="266"/>
      <c r="AY180" s="266"/>
      <c r="AZ180" s="266"/>
      <c r="BA180" s="266"/>
      <c r="BB180" s="267" t="str">
        <f t="shared" si="98"/>
        <v/>
      </c>
      <c r="BC180" s="266"/>
      <c r="BD180" s="266"/>
      <c r="BE180" s="266"/>
      <c r="BF180" s="266"/>
      <c r="BG180" s="266"/>
      <c r="BH180" s="266"/>
      <c r="BI180" s="266"/>
      <c r="BJ180" s="266"/>
      <c r="BK180" s="266"/>
      <c r="BL180" s="266"/>
      <c r="BM180" s="266"/>
      <c r="BN180" s="267" t="str">
        <f t="shared" si="99"/>
        <v/>
      </c>
      <c r="BO180" s="266"/>
      <c r="BP180" s="266"/>
      <c r="BQ180" s="266"/>
      <c r="BR180" s="266"/>
      <c r="BS180" s="266"/>
      <c r="BT180" s="266"/>
      <c r="BU180" s="266"/>
      <c r="BV180" s="267" t="str">
        <f t="shared" si="100"/>
        <v/>
      </c>
      <c r="BW180" s="266"/>
      <c r="BX180" s="266"/>
      <c r="BY180" s="266"/>
      <c r="BZ180" s="266"/>
      <c r="CA180" s="266"/>
      <c r="CB180" s="266"/>
      <c r="CC180" s="266"/>
      <c r="CD180" s="266"/>
      <c r="CE180" s="266"/>
      <c r="CF180" s="267" t="str">
        <f t="shared" si="101"/>
        <v/>
      </c>
      <c r="CG180" s="266"/>
      <c r="CH180" s="266"/>
      <c r="CI180" s="266"/>
      <c r="CJ180" s="266"/>
      <c r="CK180" s="266"/>
      <c r="CL180" s="266"/>
      <c r="CM180" s="266"/>
      <c r="CN180" s="266"/>
      <c r="CO180" s="266"/>
      <c r="CP180" s="267" t="str">
        <f t="shared" si="102"/>
        <v/>
      </c>
      <c r="CQ180" s="266"/>
      <c r="CR180" s="266"/>
      <c r="CS180" s="266"/>
      <c r="CT180" s="266"/>
      <c r="CU180" s="266"/>
      <c r="CV180" s="266"/>
      <c r="CW180" s="266"/>
      <c r="CX180" s="266"/>
      <c r="CY180" s="266"/>
      <c r="CZ180" s="266"/>
      <c r="DA180" s="266"/>
      <c r="DB180" s="266"/>
      <c r="DC180" s="266"/>
      <c r="DD180" s="267" t="str">
        <f t="shared" si="103"/>
        <v/>
      </c>
      <c r="DE180" s="266"/>
      <c r="DF180" s="266"/>
      <c r="DG180" s="266"/>
      <c r="DH180" s="266"/>
      <c r="DI180" s="266"/>
      <c r="DJ180" s="266"/>
      <c r="DK180" s="266"/>
      <c r="DL180" s="266"/>
      <c r="DM180" s="266"/>
      <c r="DN180" s="267" t="str">
        <f t="shared" si="104"/>
        <v/>
      </c>
      <c r="DO180" s="266"/>
      <c r="DP180" s="266"/>
      <c r="DQ180" s="266"/>
      <c r="DR180" s="266"/>
      <c r="DS180" s="266"/>
      <c r="DT180" s="266"/>
      <c r="DU180" s="266"/>
      <c r="DV180" s="266"/>
      <c r="DW180" s="266"/>
      <c r="DX180" s="267" t="str">
        <f t="shared" si="105"/>
        <v/>
      </c>
      <c r="DY180" s="266"/>
      <c r="DZ180" s="266"/>
      <c r="EA180" s="266"/>
      <c r="EB180" s="266"/>
      <c r="EC180" s="266"/>
      <c r="ED180" s="266"/>
      <c r="EE180" s="266"/>
      <c r="EF180" s="267" t="str">
        <f t="shared" si="106"/>
        <v/>
      </c>
      <c r="EG180" s="266"/>
      <c r="EH180" s="266"/>
      <c r="EI180" s="266"/>
      <c r="EJ180" s="266"/>
      <c r="EK180" s="266"/>
      <c r="EL180" s="266"/>
      <c r="EM180" s="33" t="s">
        <v>662</v>
      </c>
      <c r="EN180" s="33" t="s">
        <v>508</v>
      </c>
      <c r="EO180" s="33" t="s">
        <v>650</v>
      </c>
      <c r="EQ180" s="3">
        <f t="shared" si="76"/>
        <v>1</v>
      </c>
      <c r="ER180" s="3">
        <f t="shared" si="92"/>
        <v>2</v>
      </c>
    </row>
    <row r="181" spans="1:148" s="1" customFormat="1" ht="30">
      <c r="A181" s="266">
        <v>1</v>
      </c>
      <c r="B181" s="33" t="s">
        <v>585</v>
      </c>
      <c r="C181" s="33" t="s">
        <v>547</v>
      </c>
      <c r="D181" s="266"/>
      <c r="E181" s="267" t="str">
        <f t="shared" si="93"/>
        <v/>
      </c>
      <c r="F181" s="266"/>
      <c r="G181" s="266"/>
      <c r="H181" s="266"/>
      <c r="I181" s="266"/>
      <c r="J181" s="266"/>
      <c r="K181" s="266"/>
      <c r="L181" s="266"/>
      <c r="M181" s="266"/>
      <c r="N181" s="266"/>
      <c r="O181" s="266"/>
      <c r="P181" s="266"/>
      <c r="Q181" s="266"/>
      <c r="R181" s="267" t="str">
        <f t="shared" si="94"/>
        <v/>
      </c>
      <c r="S181" s="266"/>
      <c r="T181" s="266"/>
      <c r="U181" s="266"/>
      <c r="V181" s="266"/>
      <c r="W181" s="266"/>
      <c r="X181" s="266"/>
      <c r="Y181" s="266"/>
      <c r="Z181" s="266"/>
      <c r="AA181" s="266"/>
      <c r="AB181" s="267" t="str">
        <f t="shared" si="95"/>
        <v>x</v>
      </c>
      <c r="AC181" s="266"/>
      <c r="AD181" s="266"/>
      <c r="AE181" s="266"/>
      <c r="AF181" s="266"/>
      <c r="AG181" s="266" t="s">
        <v>454</v>
      </c>
      <c r="AH181" s="266" t="s">
        <v>454</v>
      </c>
      <c r="AI181" s="266"/>
      <c r="AJ181" s="266"/>
      <c r="AK181" s="266"/>
      <c r="AL181" s="266" t="s">
        <v>453</v>
      </c>
      <c r="AM181" s="267" t="str">
        <f t="shared" si="96"/>
        <v/>
      </c>
      <c r="AN181" s="266"/>
      <c r="AO181" s="266"/>
      <c r="AP181" s="266"/>
      <c r="AQ181" s="266"/>
      <c r="AR181" s="266"/>
      <c r="AS181" s="266"/>
      <c r="AT181" s="266"/>
      <c r="AU181" s="267" t="str">
        <f t="shared" si="97"/>
        <v/>
      </c>
      <c r="AV181" s="266"/>
      <c r="AW181" s="266"/>
      <c r="AX181" s="266"/>
      <c r="AY181" s="266"/>
      <c r="AZ181" s="266"/>
      <c r="BA181" s="266"/>
      <c r="BB181" s="267" t="str">
        <f t="shared" si="98"/>
        <v/>
      </c>
      <c r="BC181" s="266"/>
      <c r="BD181" s="266"/>
      <c r="BE181" s="266"/>
      <c r="BF181" s="266"/>
      <c r="BG181" s="266"/>
      <c r="BH181" s="266"/>
      <c r="BI181" s="266"/>
      <c r="BJ181" s="266"/>
      <c r="BK181" s="266"/>
      <c r="BL181" s="266"/>
      <c r="BM181" s="266"/>
      <c r="BN181" s="267" t="str">
        <f t="shared" si="99"/>
        <v/>
      </c>
      <c r="BO181" s="266"/>
      <c r="BP181" s="266"/>
      <c r="BQ181" s="266"/>
      <c r="BR181" s="266"/>
      <c r="BS181" s="266"/>
      <c r="BT181" s="266"/>
      <c r="BU181" s="266"/>
      <c r="BV181" s="267" t="str">
        <f t="shared" si="100"/>
        <v/>
      </c>
      <c r="BW181" s="266"/>
      <c r="BX181" s="266"/>
      <c r="BY181" s="266"/>
      <c r="BZ181" s="266"/>
      <c r="CA181" s="266"/>
      <c r="CB181" s="266"/>
      <c r="CC181" s="266"/>
      <c r="CD181" s="266"/>
      <c r="CE181" s="266"/>
      <c r="CF181" s="267" t="str">
        <f t="shared" si="101"/>
        <v/>
      </c>
      <c r="CG181" s="266"/>
      <c r="CH181" s="266"/>
      <c r="CI181" s="266"/>
      <c r="CJ181" s="266"/>
      <c r="CK181" s="266"/>
      <c r="CL181" s="266"/>
      <c r="CM181" s="266"/>
      <c r="CN181" s="266"/>
      <c r="CO181" s="266"/>
      <c r="CP181" s="267" t="str">
        <f t="shared" si="102"/>
        <v/>
      </c>
      <c r="CQ181" s="266"/>
      <c r="CR181" s="266"/>
      <c r="CS181" s="266"/>
      <c r="CT181" s="266"/>
      <c r="CU181" s="266"/>
      <c r="CV181" s="266"/>
      <c r="CW181" s="266"/>
      <c r="CX181" s="266"/>
      <c r="CY181" s="266"/>
      <c r="CZ181" s="266"/>
      <c r="DA181" s="266"/>
      <c r="DB181" s="266"/>
      <c r="DC181" s="266"/>
      <c r="DD181" s="267" t="str">
        <f t="shared" si="103"/>
        <v/>
      </c>
      <c r="DE181" s="266"/>
      <c r="DF181" s="266"/>
      <c r="DG181" s="266"/>
      <c r="DH181" s="266"/>
      <c r="DI181" s="266"/>
      <c r="DJ181" s="266"/>
      <c r="DK181" s="266"/>
      <c r="DL181" s="266"/>
      <c r="DM181" s="266"/>
      <c r="DN181" s="267" t="str">
        <f t="shared" si="104"/>
        <v/>
      </c>
      <c r="DO181" s="266"/>
      <c r="DP181" s="266"/>
      <c r="DQ181" s="266"/>
      <c r="DR181" s="266"/>
      <c r="DS181" s="266"/>
      <c r="DT181" s="266"/>
      <c r="DU181" s="266"/>
      <c r="DV181" s="266"/>
      <c r="DW181" s="266"/>
      <c r="DX181" s="267" t="str">
        <f t="shared" si="105"/>
        <v/>
      </c>
      <c r="DY181" s="266"/>
      <c r="DZ181" s="266"/>
      <c r="EA181" s="266"/>
      <c r="EB181" s="266"/>
      <c r="EC181" s="266"/>
      <c r="ED181" s="266"/>
      <c r="EE181" s="266"/>
      <c r="EF181" s="267" t="str">
        <f t="shared" si="106"/>
        <v/>
      </c>
      <c r="EG181" s="266"/>
      <c r="EH181" s="266"/>
      <c r="EI181" s="266"/>
      <c r="EJ181" s="266"/>
      <c r="EK181" s="266"/>
      <c r="EL181" s="266"/>
      <c r="EM181" s="33" t="s">
        <v>624</v>
      </c>
      <c r="EN181" s="33" t="s">
        <v>624</v>
      </c>
      <c r="EO181" s="33" t="s">
        <v>650</v>
      </c>
      <c r="EQ181" s="3">
        <f t="shared" si="76"/>
        <v>1</v>
      </c>
      <c r="ER181" s="3">
        <f t="shared" si="92"/>
        <v>2</v>
      </c>
    </row>
    <row r="182" spans="1:148" s="1" customFormat="1" ht="45">
      <c r="A182" s="266">
        <v>1</v>
      </c>
      <c r="B182" s="33" t="s">
        <v>2981</v>
      </c>
      <c r="C182" s="33" t="s">
        <v>425</v>
      </c>
      <c r="D182" s="266"/>
      <c r="E182" s="267" t="str">
        <f t="shared" si="93"/>
        <v/>
      </c>
      <c r="F182" s="266"/>
      <c r="G182" s="266"/>
      <c r="H182" s="266"/>
      <c r="I182" s="266"/>
      <c r="J182" s="266"/>
      <c r="K182" s="266"/>
      <c r="L182" s="266"/>
      <c r="M182" s="266"/>
      <c r="N182" s="266"/>
      <c r="O182" s="266"/>
      <c r="P182" s="266"/>
      <c r="Q182" s="266"/>
      <c r="R182" s="267" t="str">
        <f t="shared" si="94"/>
        <v/>
      </c>
      <c r="S182" s="266"/>
      <c r="T182" s="266"/>
      <c r="U182" s="266"/>
      <c r="V182" s="266"/>
      <c r="W182" s="266"/>
      <c r="X182" s="266"/>
      <c r="Y182" s="266"/>
      <c r="Z182" s="266"/>
      <c r="AA182" s="266"/>
      <c r="AB182" s="267" t="str">
        <f t="shared" si="95"/>
        <v>x</v>
      </c>
      <c r="AC182" s="266"/>
      <c r="AD182" s="266"/>
      <c r="AE182" s="266" t="s">
        <v>454</v>
      </c>
      <c r="AF182" s="266" t="s">
        <v>454</v>
      </c>
      <c r="AG182" s="266"/>
      <c r="AH182" s="266"/>
      <c r="AI182" s="266"/>
      <c r="AJ182" s="266" t="s">
        <v>453</v>
      </c>
      <c r="AK182" s="266"/>
      <c r="AL182" s="266" t="s">
        <v>454</v>
      </c>
      <c r="AM182" s="267" t="str">
        <f t="shared" si="96"/>
        <v/>
      </c>
      <c r="AN182" s="266"/>
      <c r="AO182" s="266"/>
      <c r="AP182" s="266"/>
      <c r="AQ182" s="266"/>
      <c r="AR182" s="266"/>
      <c r="AS182" s="266"/>
      <c r="AT182" s="266"/>
      <c r="AU182" s="267" t="str">
        <f t="shared" si="97"/>
        <v/>
      </c>
      <c r="AV182" s="266"/>
      <c r="AW182" s="266"/>
      <c r="AX182" s="266"/>
      <c r="AY182" s="266"/>
      <c r="AZ182" s="266"/>
      <c r="BA182" s="266"/>
      <c r="BB182" s="267" t="str">
        <f t="shared" si="98"/>
        <v>x</v>
      </c>
      <c r="BC182" s="266"/>
      <c r="BD182" s="266"/>
      <c r="BE182" s="266"/>
      <c r="BF182" s="266"/>
      <c r="BG182" s="266"/>
      <c r="BH182" s="266" t="s">
        <v>454</v>
      </c>
      <c r="BI182" s="266"/>
      <c r="BJ182" s="266"/>
      <c r="BK182" s="266"/>
      <c r="BL182" s="266"/>
      <c r="BM182" s="266"/>
      <c r="BN182" s="267" t="str">
        <f t="shared" si="99"/>
        <v>x</v>
      </c>
      <c r="BO182" s="266"/>
      <c r="BP182" s="266"/>
      <c r="BQ182" s="266" t="s">
        <v>454</v>
      </c>
      <c r="BR182" s="266"/>
      <c r="BS182" s="266"/>
      <c r="BT182" s="266"/>
      <c r="BU182" s="266"/>
      <c r="BV182" s="267" t="str">
        <f t="shared" si="100"/>
        <v/>
      </c>
      <c r="BW182" s="266"/>
      <c r="BX182" s="266"/>
      <c r="BY182" s="266"/>
      <c r="BZ182" s="266"/>
      <c r="CA182" s="266"/>
      <c r="CB182" s="266"/>
      <c r="CC182" s="266"/>
      <c r="CD182" s="266"/>
      <c r="CE182" s="266"/>
      <c r="CF182" s="267" t="str">
        <f t="shared" si="101"/>
        <v/>
      </c>
      <c r="CG182" s="266"/>
      <c r="CH182" s="266"/>
      <c r="CI182" s="266"/>
      <c r="CJ182" s="266"/>
      <c r="CK182" s="266"/>
      <c r="CL182" s="266"/>
      <c r="CM182" s="266"/>
      <c r="CN182" s="266"/>
      <c r="CO182" s="266"/>
      <c r="CP182" s="267" t="str">
        <f t="shared" si="102"/>
        <v/>
      </c>
      <c r="CQ182" s="266"/>
      <c r="CR182" s="266"/>
      <c r="CS182" s="266"/>
      <c r="CT182" s="266"/>
      <c r="CU182" s="266"/>
      <c r="CV182" s="266"/>
      <c r="CW182" s="266"/>
      <c r="CX182" s="266"/>
      <c r="CY182" s="266"/>
      <c r="CZ182" s="266"/>
      <c r="DA182" s="266"/>
      <c r="DB182" s="266"/>
      <c r="DC182" s="266"/>
      <c r="DD182" s="267" t="str">
        <f t="shared" si="103"/>
        <v/>
      </c>
      <c r="DE182" s="266"/>
      <c r="DF182" s="266"/>
      <c r="DG182" s="266"/>
      <c r="DH182" s="266"/>
      <c r="DI182" s="266"/>
      <c r="DJ182" s="266"/>
      <c r="DK182" s="266"/>
      <c r="DL182" s="266"/>
      <c r="DM182" s="266"/>
      <c r="DN182" s="267" t="str">
        <f t="shared" si="104"/>
        <v/>
      </c>
      <c r="DO182" s="266"/>
      <c r="DP182" s="266"/>
      <c r="DQ182" s="266"/>
      <c r="DR182" s="266"/>
      <c r="DS182" s="266"/>
      <c r="DT182" s="266"/>
      <c r="DU182" s="266"/>
      <c r="DV182" s="266"/>
      <c r="DW182" s="266"/>
      <c r="DX182" s="267" t="str">
        <f t="shared" si="105"/>
        <v/>
      </c>
      <c r="DY182" s="266"/>
      <c r="DZ182" s="266"/>
      <c r="EA182" s="266"/>
      <c r="EB182" s="266"/>
      <c r="EC182" s="266"/>
      <c r="ED182" s="266"/>
      <c r="EE182" s="266"/>
      <c r="EF182" s="267" t="str">
        <f t="shared" si="106"/>
        <v/>
      </c>
      <c r="EG182" s="266"/>
      <c r="EH182" s="266"/>
      <c r="EI182" s="266"/>
      <c r="EJ182" s="266"/>
      <c r="EK182" s="266"/>
      <c r="EL182" s="266"/>
      <c r="EM182" s="33" t="s">
        <v>620</v>
      </c>
      <c r="EN182" s="33" t="s">
        <v>624</v>
      </c>
      <c r="EO182" s="33" t="s">
        <v>595</v>
      </c>
      <c r="EQ182" s="3">
        <f t="shared" si="76"/>
        <v>1</v>
      </c>
      <c r="ER182" s="3">
        <f t="shared" si="92"/>
        <v>5</v>
      </c>
    </row>
    <row r="183" spans="1:148" s="1" customFormat="1" ht="30">
      <c r="A183" s="266">
        <v>1</v>
      </c>
      <c r="B183" s="33" t="s">
        <v>451</v>
      </c>
      <c r="C183" s="33" t="s">
        <v>439</v>
      </c>
      <c r="D183" s="266"/>
      <c r="E183" s="267" t="str">
        <f t="shared" si="93"/>
        <v/>
      </c>
      <c r="F183" s="266"/>
      <c r="G183" s="266"/>
      <c r="H183" s="266"/>
      <c r="I183" s="266"/>
      <c r="J183" s="266"/>
      <c r="K183" s="266"/>
      <c r="L183" s="266"/>
      <c r="M183" s="266"/>
      <c r="N183" s="266"/>
      <c r="O183" s="266"/>
      <c r="P183" s="266"/>
      <c r="Q183" s="266"/>
      <c r="R183" s="267" t="str">
        <f t="shared" si="94"/>
        <v/>
      </c>
      <c r="S183" s="266"/>
      <c r="T183" s="266"/>
      <c r="U183" s="266"/>
      <c r="V183" s="266"/>
      <c r="W183" s="266"/>
      <c r="X183" s="266"/>
      <c r="Y183" s="266"/>
      <c r="Z183" s="266"/>
      <c r="AA183" s="266"/>
      <c r="AB183" s="267" t="str">
        <f t="shared" si="95"/>
        <v/>
      </c>
      <c r="AC183" s="266"/>
      <c r="AD183" s="266"/>
      <c r="AE183" s="266"/>
      <c r="AF183" s="266"/>
      <c r="AG183" s="266"/>
      <c r="AH183" s="266"/>
      <c r="AI183" s="266"/>
      <c r="AJ183" s="266"/>
      <c r="AK183" s="266"/>
      <c r="AL183" s="266"/>
      <c r="AM183" s="267" t="str">
        <f t="shared" si="96"/>
        <v/>
      </c>
      <c r="AN183" s="266"/>
      <c r="AO183" s="266"/>
      <c r="AP183" s="266"/>
      <c r="AQ183" s="266"/>
      <c r="AR183" s="266"/>
      <c r="AS183" s="266"/>
      <c r="AT183" s="266"/>
      <c r="AU183" s="267" t="str">
        <f t="shared" si="97"/>
        <v/>
      </c>
      <c r="AV183" s="266"/>
      <c r="AW183" s="266"/>
      <c r="AX183" s="266"/>
      <c r="AY183" s="266"/>
      <c r="AZ183" s="266"/>
      <c r="BA183" s="266"/>
      <c r="BB183" s="267" t="str">
        <f t="shared" si="98"/>
        <v>x</v>
      </c>
      <c r="BC183" s="266"/>
      <c r="BD183" s="266"/>
      <c r="BE183" s="266"/>
      <c r="BF183" s="266"/>
      <c r="BG183" s="266" t="s">
        <v>454</v>
      </c>
      <c r="BH183" s="266" t="s">
        <v>453</v>
      </c>
      <c r="BI183" s="266"/>
      <c r="BJ183" s="266"/>
      <c r="BK183" s="266"/>
      <c r="BL183" s="266" t="s">
        <v>454</v>
      </c>
      <c r="BM183" s="266"/>
      <c r="BN183" s="267" t="str">
        <f t="shared" si="99"/>
        <v>x</v>
      </c>
      <c r="BO183" s="266" t="s">
        <v>454</v>
      </c>
      <c r="BP183" s="266" t="s">
        <v>454</v>
      </c>
      <c r="BQ183" s="266"/>
      <c r="BR183" s="266"/>
      <c r="BS183" s="266"/>
      <c r="BT183" s="266"/>
      <c r="BU183" s="266" t="s">
        <v>454</v>
      </c>
      <c r="BV183" s="267" t="str">
        <f t="shared" si="100"/>
        <v/>
      </c>
      <c r="BW183" s="266"/>
      <c r="BX183" s="266"/>
      <c r="BY183" s="266"/>
      <c r="BZ183" s="266"/>
      <c r="CA183" s="266"/>
      <c r="CB183" s="266"/>
      <c r="CC183" s="266"/>
      <c r="CD183" s="266"/>
      <c r="CE183" s="266"/>
      <c r="CF183" s="267" t="str">
        <f t="shared" si="101"/>
        <v/>
      </c>
      <c r="CG183" s="266"/>
      <c r="CH183" s="266"/>
      <c r="CI183" s="266"/>
      <c r="CJ183" s="266"/>
      <c r="CK183" s="266"/>
      <c r="CL183" s="266"/>
      <c r="CM183" s="266"/>
      <c r="CN183" s="266"/>
      <c r="CO183" s="266"/>
      <c r="CP183" s="267" t="str">
        <f t="shared" si="102"/>
        <v/>
      </c>
      <c r="CQ183" s="266"/>
      <c r="CR183" s="266"/>
      <c r="CS183" s="266"/>
      <c r="CT183" s="266"/>
      <c r="CU183" s="266"/>
      <c r="CV183" s="266"/>
      <c r="CW183" s="266"/>
      <c r="CX183" s="266"/>
      <c r="CY183" s="266"/>
      <c r="CZ183" s="266"/>
      <c r="DA183" s="266"/>
      <c r="DB183" s="266"/>
      <c r="DC183" s="266"/>
      <c r="DD183" s="267" t="str">
        <f t="shared" si="103"/>
        <v/>
      </c>
      <c r="DE183" s="266"/>
      <c r="DF183" s="266"/>
      <c r="DG183" s="266"/>
      <c r="DH183" s="266"/>
      <c r="DI183" s="266"/>
      <c r="DJ183" s="266"/>
      <c r="DK183" s="266"/>
      <c r="DL183" s="266"/>
      <c r="DM183" s="266"/>
      <c r="DN183" s="267" t="str">
        <f t="shared" si="104"/>
        <v/>
      </c>
      <c r="DO183" s="266"/>
      <c r="DP183" s="266"/>
      <c r="DQ183" s="266"/>
      <c r="DR183" s="266"/>
      <c r="DS183" s="266"/>
      <c r="DT183" s="266"/>
      <c r="DU183" s="266"/>
      <c r="DV183" s="266"/>
      <c r="DW183" s="266"/>
      <c r="DX183" s="267" t="str">
        <f t="shared" si="105"/>
        <v/>
      </c>
      <c r="DY183" s="266"/>
      <c r="DZ183" s="266"/>
      <c r="EA183" s="266"/>
      <c r="EB183" s="266"/>
      <c r="EC183" s="266"/>
      <c r="ED183" s="266"/>
      <c r="EE183" s="266"/>
      <c r="EF183" s="267" t="str">
        <f t="shared" si="106"/>
        <v/>
      </c>
      <c r="EG183" s="266"/>
      <c r="EH183" s="266"/>
      <c r="EI183" s="266"/>
      <c r="EJ183" s="266"/>
      <c r="EK183" s="266"/>
      <c r="EL183" s="266"/>
      <c r="EM183" s="33" t="s">
        <v>624</v>
      </c>
      <c r="EN183" s="33" t="s">
        <v>624</v>
      </c>
      <c r="EO183" s="33" t="s">
        <v>590</v>
      </c>
      <c r="EQ183" s="3">
        <f t="shared" si="76"/>
        <v>1</v>
      </c>
      <c r="ER183" s="3">
        <f t="shared" si="92"/>
        <v>5</v>
      </c>
    </row>
    <row r="184" spans="1:148" s="1" customFormat="1" ht="30">
      <c r="A184" s="266">
        <v>1</v>
      </c>
      <c r="B184" s="33" t="s">
        <v>2982</v>
      </c>
      <c r="C184" s="33" t="s">
        <v>547</v>
      </c>
      <c r="D184" s="266"/>
      <c r="E184" s="267" t="str">
        <f t="shared" si="93"/>
        <v/>
      </c>
      <c r="F184" s="266"/>
      <c r="G184" s="266"/>
      <c r="H184" s="266"/>
      <c r="I184" s="266"/>
      <c r="J184" s="266"/>
      <c r="K184" s="266"/>
      <c r="L184" s="266"/>
      <c r="M184" s="266"/>
      <c r="N184" s="266"/>
      <c r="O184" s="266"/>
      <c r="P184" s="266"/>
      <c r="Q184" s="266"/>
      <c r="R184" s="267" t="str">
        <f t="shared" si="94"/>
        <v/>
      </c>
      <c r="S184" s="266"/>
      <c r="T184" s="266"/>
      <c r="U184" s="266"/>
      <c r="V184" s="266"/>
      <c r="W184" s="266"/>
      <c r="X184" s="266"/>
      <c r="Y184" s="266"/>
      <c r="Z184" s="266"/>
      <c r="AA184" s="266"/>
      <c r="AB184" s="267" t="str">
        <f t="shared" si="95"/>
        <v>x</v>
      </c>
      <c r="AC184" s="266"/>
      <c r="AD184" s="266"/>
      <c r="AE184" s="266" t="s">
        <v>453</v>
      </c>
      <c r="AF184" s="266" t="s">
        <v>454</v>
      </c>
      <c r="AG184" s="266" t="s">
        <v>454</v>
      </c>
      <c r="AH184" s="266"/>
      <c r="AI184" s="266"/>
      <c r="AJ184" s="266"/>
      <c r="AK184" s="266"/>
      <c r="AL184" s="266" t="s">
        <v>454</v>
      </c>
      <c r="AM184" s="267" t="str">
        <f t="shared" si="96"/>
        <v/>
      </c>
      <c r="AN184" s="266"/>
      <c r="AO184" s="266"/>
      <c r="AP184" s="266"/>
      <c r="AQ184" s="266"/>
      <c r="AR184" s="266"/>
      <c r="AS184" s="266"/>
      <c r="AT184" s="266"/>
      <c r="AU184" s="267" t="str">
        <f t="shared" si="97"/>
        <v/>
      </c>
      <c r="AV184" s="266"/>
      <c r="AW184" s="266"/>
      <c r="AX184" s="266"/>
      <c r="AY184" s="266"/>
      <c r="AZ184" s="266"/>
      <c r="BA184" s="266"/>
      <c r="BB184" s="267" t="str">
        <f t="shared" si="98"/>
        <v>x</v>
      </c>
      <c r="BC184" s="266"/>
      <c r="BD184" s="266"/>
      <c r="BE184" s="266"/>
      <c r="BF184" s="266"/>
      <c r="BG184" s="266"/>
      <c r="BH184" s="266"/>
      <c r="BI184" s="266"/>
      <c r="BJ184" s="266"/>
      <c r="BK184" s="266"/>
      <c r="BL184" s="266" t="s">
        <v>454</v>
      </c>
      <c r="BM184" s="266"/>
      <c r="BN184" s="267" t="str">
        <f t="shared" si="99"/>
        <v/>
      </c>
      <c r="BO184" s="266"/>
      <c r="BP184" s="266"/>
      <c r="BQ184" s="266"/>
      <c r="BR184" s="266"/>
      <c r="BS184" s="266"/>
      <c r="BT184" s="266"/>
      <c r="BU184" s="266"/>
      <c r="BV184" s="267" t="str">
        <f t="shared" si="100"/>
        <v/>
      </c>
      <c r="BW184" s="266"/>
      <c r="BX184" s="266"/>
      <c r="BY184" s="266"/>
      <c r="BZ184" s="266"/>
      <c r="CA184" s="266"/>
      <c r="CB184" s="266"/>
      <c r="CC184" s="266"/>
      <c r="CD184" s="266"/>
      <c r="CE184" s="266"/>
      <c r="CF184" s="267" t="str">
        <f t="shared" si="101"/>
        <v/>
      </c>
      <c r="CG184" s="266"/>
      <c r="CH184" s="266"/>
      <c r="CI184" s="266"/>
      <c r="CJ184" s="266"/>
      <c r="CK184" s="266"/>
      <c r="CL184" s="266"/>
      <c r="CM184" s="266"/>
      <c r="CN184" s="266"/>
      <c r="CO184" s="266"/>
      <c r="CP184" s="267" t="str">
        <f t="shared" si="102"/>
        <v/>
      </c>
      <c r="CQ184" s="266"/>
      <c r="CR184" s="266"/>
      <c r="CS184" s="266"/>
      <c r="CT184" s="266"/>
      <c r="CU184" s="266"/>
      <c r="CV184" s="266"/>
      <c r="CW184" s="266"/>
      <c r="CX184" s="266"/>
      <c r="CY184" s="266"/>
      <c r="CZ184" s="266"/>
      <c r="DA184" s="266"/>
      <c r="DB184" s="266"/>
      <c r="DC184" s="266"/>
      <c r="DD184" s="267" t="str">
        <f t="shared" si="103"/>
        <v/>
      </c>
      <c r="DE184" s="266"/>
      <c r="DF184" s="266"/>
      <c r="DG184" s="266"/>
      <c r="DH184" s="266"/>
      <c r="DI184" s="266"/>
      <c r="DJ184" s="266"/>
      <c r="DK184" s="266"/>
      <c r="DL184" s="266"/>
      <c r="DM184" s="266"/>
      <c r="DN184" s="267" t="str">
        <f t="shared" si="104"/>
        <v/>
      </c>
      <c r="DO184" s="266"/>
      <c r="DP184" s="266"/>
      <c r="DQ184" s="266"/>
      <c r="DR184" s="266"/>
      <c r="DS184" s="266"/>
      <c r="DT184" s="266"/>
      <c r="DU184" s="266"/>
      <c r="DV184" s="266"/>
      <c r="DW184" s="266"/>
      <c r="DX184" s="267" t="str">
        <f t="shared" si="105"/>
        <v/>
      </c>
      <c r="DY184" s="266"/>
      <c r="DZ184" s="266"/>
      <c r="EA184" s="266"/>
      <c r="EB184" s="266"/>
      <c r="EC184" s="266"/>
      <c r="ED184" s="266"/>
      <c r="EE184" s="266"/>
      <c r="EF184" s="267" t="str">
        <f t="shared" si="106"/>
        <v/>
      </c>
      <c r="EG184" s="266"/>
      <c r="EH184" s="266"/>
      <c r="EI184" s="266"/>
      <c r="EJ184" s="266"/>
      <c r="EK184" s="266"/>
      <c r="EL184" s="266"/>
      <c r="EM184" s="33" t="s">
        <v>624</v>
      </c>
      <c r="EN184" s="33" t="s">
        <v>299</v>
      </c>
      <c r="EO184" s="33" t="s">
        <v>595</v>
      </c>
      <c r="EQ184" s="3">
        <f t="shared" si="76"/>
        <v>1</v>
      </c>
      <c r="ER184" s="3">
        <f t="shared" si="92"/>
        <v>4</v>
      </c>
    </row>
    <row r="185" spans="1:148" s="1" customFormat="1" ht="30">
      <c r="A185" s="270">
        <v>1</v>
      </c>
      <c r="B185" s="33" t="s">
        <v>2983</v>
      </c>
      <c r="C185" s="33" t="s">
        <v>547</v>
      </c>
      <c r="D185" s="266"/>
      <c r="E185" s="267" t="str">
        <f t="shared" si="93"/>
        <v/>
      </c>
      <c r="F185" s="266"/>
      <c r="G185" s="266"/>
      <c r="H185" s="266"/>
      <c r="I185" s="266"/>
      <c r="J185" s="266"/>
      <c r="K185" s="266"/>
      <c r="L185" s="266"/>
      <c r="M185" s="266"/>
      <c r="N185" s="266"/>
      <c r="O185" s="266"/>
      <c r="P185" s="266"/>
      <c r="Q185" s="266"/>
      <c r="R185" s="267" t="str">
        <f t="shared" si="94"/>
        <v/>
      </c>
      <c r="S185" s="266"/>
      <c r="T185" s="266"/>
      <c r="U185" s="266"/>
      <c r="V185" s="266"/>
      <c r="W185" s="266"/>
      <c r="X185" s="266"/>
      <c r="Y185" s="266"/>
      <c r="Z185" s="266"/>
      <c r="AA185" s="266"/>
      <c r="AB185" s="267" t="str">
        <f t="shared" si="95"/>
        <v>x</v>
      </c>
      <c r="AC185" s="266"/>
      <c r="AD185" s="266"/>
      <c r="AE185" s="266" t="s">
        <v>454</v>
      </c>
      <c r="AF185" s="266" t="s">
        <v>454</v>
      </c>
      <c r="AG185" s="266" t="s">
        <v>454</v>
      </c>
      <c r="AH185" s="266"/>
      <c r="AI185" s="266"/>
      <c r="AJ185" s="266"/>
      <c r="AK185" s="266"/>
      <c r="AL185" s="266" t="s">
        <v>454</v>
      </c>
      <c r="AM185" s="267" t="str">
        <f t="shared" si="96"/>
        <v/>
      </c>
      <c r="AN185" s="266"/>
      <c r="AO185" s="266"/>
      <c r="AP185" s="266"/>
      <c r="AQ185" s="266"/>
      <c r="AR185" s="266"/>
      <c r="AS185" s="266"/>
      <c r="AT185" s="266"/>
      <c r="AU185" s="267" t="str">
        <f t="shared" si="97"/>
        <v/>
      </c>
      <c r="AV185" s="266"/>
      <c r="AW185" s="266"/>
      <c r="AX185" s="266"/>
      <c r="AY185" s="266"/>
      <c r="AZ185" s="266"/>
      <c r="BA185" s="266"/>
      <c r="BB185" s="267" t="str">
        <f t="shared" si="98"/>
        <v/>
      </c>
      <c r="BC185" s="266"/>
      <c r="BD185" s="266"/>
      <c r="BE185" s="266"/>
      <c r="BF185" s="266"/>
      <c r="BG185" s="266"/>
      <c r="BH185" s="266"/>
      <c r="BI185" s="266"/>
      <c r="BJ185" s="266"/>
      <c r="BK185" s="266"/>
      <c r="BL185" s="266"/>
      <c r="BM185" s="266"/>
      <c r="BN185" s="267" t="str">
        <f t="shared" si="99"/>
        <v/>
      </c>
      <c r="BO185" s="266"/>
      <c r="BP185" s="266"/>
      <c r="BQ185" s="266"/>
      <c r="BR185" s="266"/>
      <c r="BS185" s="266"/>
      <c r="BT185" s="266"/>
      <c r="BU185" s="266"/>
      <c r="BV185" s="267" t="str">
        <f t="shared" si="100"/>
        <v/>
      </c>
      <c r="BW185" s="266"/>
      <c r="BX185" s="266"/>
      <c r="BY185" s="266"/>
      <c r="BZ185" s="266"/>
      <c r="CA185" s="266"/>
      <c r="CB185" s="266"/>
      <c r="CC185" s="266"/>
      <c r="CD185" s="266"/>
      <c r="CE185" s="266"/>
      <c r="CF185" s="267" t="str">
        <f t="shared" si="101"/>
        <v/>
      </c>
      <c r="CG185" s="266"/>
      <c r="CH185" s="266"/>
      <c r="CI185" s="266"/>
      <c r="CJ185" s="266"/>
      <c r="CK185" s="266"/>
      <c r="CL185" s="266"/>
      <c r="CM185" s="266"/>
      <c r="CN185" s="266"/>
      <c r="CO185" s="266"/>
      <c r="CP185" s="267" t="str">
        <f t="shared" si="102"/>
        <v/>
      </c>
      <c r="CQ185" s="266"/>
      <c r="CR185" s="266"/>
      <c r="CS185" s="266"/>
      <c r="CT185" s="266"/>
      <c r="CU185" s="266"/>
      <c r="CV185" s="266"/>
      <c r="CW185" s="266"/>
      <c r="CX185" s="266"/>
      <c r="CY185" s="266"/>
      <c r="CZ185" s="266"/>
      <c r="DA185" s="266"/>
      <c r="DB185" s="266"/>
      <c r="DC185" s="266"/>
      <c r="DD185" s="267" t="str">
        <f t="shared" si="103"/>
        <v/>
      </c>
      <c r="DE185" s="266"/>
      <c r="DF185" s="266"/>
      <c r="DG185" s="266"/>
      <c r="DH185" s="266"/>
      <c r="DI185" s="266"/>
      <c r="DJ185" s="266"/>
      <c r="DK185" s="266"/>
      <c r="DL185" s="266"/>
      <c r="DM185" s="266"/>
      <c r="DN185" s="267" t="str">
        <f t="shared" si="104"/>
        <v>x</v>
      </c>
      <c r="DO185" s="266"/>
      <c r="DP185" s="266" t="s">
        <v>454</v>
      </c>
      <c r="DQ185" s="266"/>
      <c r="DR185" s="266"/>
      <c r="DS185" s="266"/>
      <c r="DT185" s="266"/>
      <c r="DU185" s="266"/>
      <c r="DV185" s="266"/>
      <c r="DW185" s="266"/>
      <c r="DX185" s="267" t="str">
        <f t="shared" si="105"/>
        <v/>
      </c>
      <c r="DY185" s="266"/>
      <c r="DZ185" s="266"/>
      <c r="EA185" s="266"/>
      <c r="EB185" s="266"/>
      <c r="EC185" s="266"/>
      <c r="ED185" s="266"/>
      <c r="EE185" s="266"/>
      <c r="EF185" s="267" t="str">
        <f t="shared" si="106"/>
        <v>x</v>
      </c>
      <c r="EG185" s="266" t="s">
        <v>454</v>
      </c>
      <c r="EH185" s="266" t="s">
        <v>453</v>
      </c>
      <c r="EI185" s="266"/>
      <c r="EJ185" s="266" t="s">
        <v>454</v>
      </c>
      <c r="EK185" s="266"/>
      <c r="EL185" s="266"/>
      <c r="EM185" s="33" t="s">
        <v>624</v>
      </c>
      <c r="EN185" s="33" t="s">
        <v>299</v>
      </c>
      <c r="EO185" s="33" t="s">
        <v>595</v>
      </c>
      <c r="EQ185" s="3">
        <f t="shared" si="76"/>
        <v>1</v>
      </c>
      <c r="ER185" s="3">
        <f t="shared" si="92"/>
        <v>7</v>
      </c>
    </row>
    <row r="186" spans="1:148" s="1" customFormat="1" ht="30">
      <c r="A186" s="266">
        <v>1</v>
      </c>
      <c r="B186" s="33" t="s">
        <v>2984</v>
      </c>
      <c r="C186" s="33" t="s">
        <v>547</v>
      </c>
      <c r="D186" s="266"/>
      <c r="E186" s="267" t="str">
        <f t="shared" si="93"/>
        <v>x</v>
      </c>
      <c r="F186" s="266"/>
      <c r="G186" s="266" t="s">
        <v>454</v>
      </c>
      <c r="H186" s="266"/>
      <c r="I186" s="266"/>
      <c r="J186" s="266"/>
      <c r="K186" s="266"/>
      <c r="L186" s="266"/>
      <c r="M186" s="266" t="s">
        <v>453</v>
      </c>
      <c r="N186" s="266"/>
      <c r="O186" s="266"/>
      <c r="P186" s="266"/>
      <c r="Q186" s="266"/>
      <c r="R186" s="267" t="str">
        <f t="shared" si="94"/>
        <v/>
      </c>
      <c r="S186" s="266"/>
      <c r="T186" s="266"/>
      <c r="U186" s="266"/>
      <c r="V186" s="266"/>
      <c r="W186" s="266"/>
      <c r="X186" s="266"/>
      <c r="Y186" s="266"/>
      <c r="Z186" s="266"/>
      <c r="AA186" s="266"/>
      <c r="AB186" s="267" t="str">
        <f t="shared" si="95"/>
        <v>x</v>
      </c>
      <c r="AC186" s="266"/>
      <c r="AD186" s="266"/>
      <c r="AE186" s="266" t="s">
        <v>454</v>
      </c>
      <c r="AF186" s="266" t="s">
        <v>454</v>
      </c>
      <c r="AG186" s="266" t="s">
        <v>454</v>
      </c>
      <c r="AH186" s="266"/>
      <c r="AI186" s="266"/>
      <c r="AJ186" s="266"/>
      <c r="AK186" s="266"/>
      <c r="AL186" s="266" t="s">
        <v>454</v>
      </c>
      <c r="AM186" s="267" t="str">
        <f t="shared" si="96"/>
        <v/>
      </c>
      <c r="AN186" s="266"/>
      <c r="AO186" s="266"/>
      <c r="AP186" s="266"/>
      <c r="AQ186" s="266"/>
      <c r="AR186" s="266"/>
      <c r="AS186" s="266"/>
      <c r="AT186" s="266"/>
      <c r="AU186" s="267" t="str">
        <f t="shared" si="97"/>
        <v/>
      </c>
      <c r="AV186" s="266"/>
      <c r="AW186" s="266"/>
      <c r="AX186" s="266"/>
      <c r="AY186" s="266"/>
      <c r="AZ186" s="266"/>
      <c r="BA186" s="266"/>
      <c r="BB186" s="267" t="str">
        <f t="shared" si="98"/>
        <v/>
      </c>
      <c r="BC186" s="266"/>
      <c r="BD186" s="266"/>
      <c r="BE186" s="266"/>
      <c r="BF186" s="266"/>
      <c r="BG186" s="266"/>
      <c r="BH186" s="266"/>
      <c r="BI186" s="266"/>
      <c r="BJ186" s="266"/>
      <c r="BK186" s="266"/>
      <c r="BL186" s="266"/>
      <c r="BM186" s="266"/>
      <c r="BN186" s="267" t="str">
        <f t="shared" si="99"/>
        <v/>
      </c>
      <c r="BO186" s="266"/>
      <c r="BP186" s="266"/>
      <c r="BQ186" s="266"/>
      <c r="BR186" s="266"/>
      <c r="BS186" s="266"/>
      <c r="BT186" s="266"/>
      <c r="BU186" s="266"/>
      <c r="BV186" s="267" t="str">
        <f t="shared" si="100"/>
        <v/>
      </c>
      <c r="BW186" s="266"/>
      <c r="BX186" s="266"/>
      <c r="BY186" s="266"/>
      <c r="BZ186" s="266"/>
      <c r="CA186" s="266"/>
      <c r="CB186" s="266"/>
      <c r="CC186" s="266"/>
      <c r="CD186" s="266"/>
      <c r="CE186" s="266"/>
      <c r="CF186" s="267" t="str">
        <f t="shared" si="101"/>
        <v/>
      </c>
      <c r="CG186" s="266"/>
      <c r="CH186" s="266"/>
      <c r="CI186" s="266"/>
      <c r="CJ186" s="266"/>
      <c r="CK186" s="266"/>
      <c r="CL186" s="266"/>
      <c r="CM186" s="266"/>
      <c r="CN186" s="266"/>
      <c r="CO186" s="266"/>
      <c r="CP186" s="267" t="str">
        <f t="shared" si="102"/>
        <v/>
      </c>
      <c r="CQ186" s="266"/>
      <c r="CR186" s="266"/>
      <c r="CS186" s="266"/>
      <c r="CT186" s="266"/>
      <c r="CU186" s="266"/>
      <c r="CV186" s="266"/>
      <c r="CW186" s="266"/>
      <c r="CX186" s="266"/>
      <c r="CY186" s="266"/>
      <c r="CZ186" s="266"/>
      <c r="DA186" s="266"/>
      <c r="DB186" s="266"/>
      <c r="DC186" s="266"/>
      <c r="DD186" s="267" t="str">
        <f t="shared" si="103"/>
        <v/>
      </c>
      <c r="DE186" s="266"/>
      <c r="DF186" s="266"/>
      <c r="DG186" s="266"/>
      <c r="DH186" s="266"/>
      <c r="DI186" s="266"/>
      <c r="DJ186" s="266"/>
      <c r="DK186" s="266"/>
      <c r="DL186" s="266"/>
      <c r="DM186" s="266"/>
      <c r="DN186" s="267" t="str">
        <f t="shared" si="104"/>
        <v/>
      </c>
      <c r="DO186" s="266"/>
      <c r="DP186" s="266"/>
      <c r="DQ186" s="266"/>
      <c r="DR186" s="266"/>
      <c r="DS186" s="266"/>
      <c r="DT186" s="266"/>
      <c r="DU186" s="266"/>
      <c r="DV186" s="266"/>
      <c r="DW186" s="266"/>
      <c r="DX186" s="267" t="str">
        <f t="shared" si="105"/>
        <v/>
      </c>
      <c r="DY186" s="266"/>
      <c r="DZ186" s="266"/>
      <c r="EA186" s="266"/>
      <c r="EB186" s="266"/>
      <c r="EC186" s="266"/>
      <c r="ED186" s="266"/>
      <c r="EE186" s="266"/>
      <c r="EF186" s="267" t="str">
        <f t="shared" si="106"/>
        <v/>
      </c>
      <c r="EG186" s="266"/>
      <c r="EH186" s="266"/>
      <c r="EI186" s="266"/>
      <c r="EJ186" s="266"/>
      <c r="EK186" s="266"/>
      <c r="EL186" s="266"/>
      <c r="EM186" s="33" t="s">
        <v>624</v>
      </c>
      <c r="EN186" s="33" t="s">
        <v>299</v>
      </c>
      <c r="EO186" s="33" t="s">
        <v>595</v>
      </c>
      <c r="EQ186" s="3">
        <f t="shared" si="76"/>
        <v>1</v>
      </c>
      <c r="ER186" s="3">
        <f t="shared" si="92"/>
        <v>5</v>
      </c>
    </row>
    <row r="187" spans="1:148" s="1" customFormat="1" ht="30">
      <c r="A187" s="266">
        <v>1</v>
      </c>
      <c r="B187" s="33" t="s">
        <v>2985</v>
      </c>
      <c r="C187" s="33" t="s">
        <v>547</v>
      </c>
      <c r="D187" s="266"/>
      <c r="E187" s="267" t="str">
        <f t="shared" si="93"/>
        <v/>
      </c>
      <c r="F187" s="266"/>
      <c r="G187" s="266"/>
      <c r="H187" s="266"/>
      <c r="I187" s="266"/>
      <c r="J187" s="266"/>
      <c r="K187" s="266"/>
      <c r="L187" s="266"/>
      <c r="M187" s="266"/>
      <c r="N187" s="266"/>
      <c r="O187" s="266"/>
      <c r="P187" s="266"/>
      <c r="Q187" s="266"/>
      <c r="R187" s="267" t="str">
        <f t="shared" si="94"/>
        <v/>
      </c>
      <c r="S187" s="266"/>
      <c r="T187" s="266"/>
      <c r="U187" s="266"/>
      <c r="V187" s="266"/>
      <c r="W187" s="266"/>
      <c r="X187" s="266"/>
      <c r="Y187" s="266"/>
      <c r="Z187" s="266"/>
      <c r="AA187" s="266"/>
      <c r="AB187" s="267" t="str">
        <f t="shared" si="95"/>
        <v>x</v>
      </c>
      <c r="AC187" s="266"/>
      <c r="AD187" s="266"/>
      <c r="AE187" s="266" t="s">
        <v>454</v>
      </c>
      <c r="AF187" s="266" t="s">
        <v>454</v>
      </c>
      <c r="AG187" s="266" t="s">
        <v>454</v>
      </c>
      <c r="AH187" s="266"/>
      <c r="AI187" s="266"/>
      <c r="AJ187" s="266"/>
      <c r="AK187" s="266"/>
      <c r="AL187" s="266" t="s">
        <v>454</v>
      </c>
      <c r="AM187" s="267" t="str">
        <f t="shared" si="96"/>
        <v/>
      </c>
      <c r="AN187" s="266"/>
      <c r="AO187" s="266"/>
      <c r="AP187" s="266"/>
      <c r="AQ187" s="266"/>
      <c r="AR187" s="266"/>
      <c r="AS187" s="266"/>
      <c r="AT187" s="266"/>
      <c r="AU187" s="267" t="str">
        <f t="shared" si="97"/>
        <v/>
      </c>
      <c r="AV187" s="266"/>
      <c r="AW187" s="266"/>
      <c r="AX187" s="266"/>
      <c r="AY187" s="266"/>
      <c r="AZ187" s="266"/>
      <c r="BA187" s="266"/>
      <c r="BB187" s="267" t="str">
        <f t="shared" si="98"/>
        <v/>
      </c>
      <c r="BC187" s="266"/>
      <c r="BD187" s="266"/>
      <c r="BE187" s="266"/>
      <c r="BF187" s="266"/>
      <c r="BG187" s="266"/>
      <c r="BH187" s="266"/>
      <c r="BI187" s="266"/>
      <c r="BJ187" s="266"/>
      <c r="BK187" s="266"/>
      <c r="BL187" s="266"/>
      <c r="BM187" s="266"/>
      <c r="BN187" s="267" t="str">
        <f t="shared" si="99"/>
        <v/>
      </c>
      <c r="BO187" s="266"/>
      <c r="BP187" s="266"/>
      <c r="BQ187" s="266"/>
      <c r="BR187" s="266"/>
      <c r="BS187" s="266"/>
      <c r="BT187" s="266"/>
      <c r="BU187" s="266"/>
      <c r="BV187" s="267" t="str">
        <f t="shared" si="100"/>
        <v/>
      </c>
      <c r="BW187" s="266"/>
      <c r="BX187" s="266"/>
      <c r="BY187" s="266"/>
      <c r="BZ187" s="266"/>
      <c r="CA187" s="266"/>
      <c r="CB187" s="266"/>
      <c r="CC187" s="266"/>
      <c r="CD187" s="266"/>
      <c r="CE187" s="266"/>
      <c r="CF187" s="267" t="str">
        <f t="shared" si="101"/>
        <v/>
      </c>
      <c r="CG187" s="266"/>
      <c r="CH187" s="266"/>
      <c r="CI187" s="266"/>
      <c r="CJ187" s="266"/>
      <c r="CK187" s="266"/>
      <c r="CL187" s="266"/>
      <c r="CM187" s="266"/>
      <c r="CN187" s="266"/>
      <c r="CO187" s="266"/>
      <c r="CP187" s="267" t="str">
        <f t="shared" si="102"/>
        <v/>
      </c>
      <c r="CQ187" s="266"/>
      <c r="CR187" s="266"/>
      <c r="CS187" s="266"/>
      <c r="CT187" s="266"/>
      <c r="CU187" s="266"/>
      <c r="CV187" s="266"/>
      <c r="CW187" s="266"/>
      <c r="CX187" s="266"/>
      <c r="CY187" s="266"/>
      <c r="CZ187" s="266"/>
      <c r="DA187" s="266"/>
      <c r="DB187" s="266"/>
      <c r="DC187" s="266"/>
      <c r="DD187" s="267" t="str">
        <f t="shared" si="103"/>
        <v/>
      </c>
      <c r="DE187" s="266"/>
      <c r="DF187" s="266"/>
      <c r="DG187" s="266"/>
      <c r="DH187" s="266"/>
      <c r="DI187" s="266"/>
      <c r="DJ187" s="266"/>
      <c r="DK187" s="266"/>
      <c r="DL187" s="266"/>
      <c r="DM187" s="266"/>
      <c r="DN187" s="267" t="str">
        <f t="shared" si="104"/>
        <v/>
      </c>
      <c r="DO187" s="266"/>
      <c r="DP187" s="266"/>
      <c r="DQ187" s="266"/>
      <c r="DR187" s="266"/>
      <c r="DS187" s="266"/>
      <c r="DT187" s="266"/>
      <c r="DU187" s="266"/>
      <c r="DV187" s="266"/>
      <c r="DW187" s="266"/>
      <c r="DX187" s="267" t="str">
        <f t="shared" si="105"/>
        <v>x</v>
      </c>
      <c r="DY187" s="266"/>
      <c r="DZ187" s="266"/>
      <c r="EA187" s="266"/>
      <c r="EB187" s="266" t="s">
        <v>453</v>
      </c>
      <c r="EC187" s="266"/>
      <c r="ED187" s="266"/>
      <c r="EE187" s="266"/>
      <c r="EF187" s="267" t="str">
        <f t="shared" si="106"/>
        <v/>
      </c>
      <c r="EG187" s="266"/>
      <c r="EH187" s="266"/>
      <c r="EI187" s="266"/>
      <c r="EJ187" s="266"/>
      <c r="EK187" s="266"/>
      <c r="EL187" s="266"/>
      <c r="EM187" s="33" t="s">
        <v>624</v>
      </c>
      <c r="EN187" s="33" t="s">
        <v>299</v>
      </c>
      <c r="EO187" s="33" t="s">
        <v>595</v>
      </c>
      <c r="EQ187" s="3">
        <f t="shared" si="76"/>
        <v>1</v>
      </c>
      <c r="ER187" s="3">
        <f t="shared" si="92"/>
        <v>4</v>
      </c>
    </row>
    <row r="188" spans="1:148" s="1" customFormat="1" ht="30">
      <c r="A188" s="266">
        <v>1</v>
      </c>
      <c r="B188" s="33" t="s">
        <v>2986</v>
      </c>
      <c r="C188" s="33" t="s">
        <v>547</v>
      </c>
      <c r="D188" s="266"/>
      <c r="E188" s="267" t="str">
        <f t="shared" si="93"/>
        <v/>
      </c>
      <c r="F188" s="266"/>
      <c r="G188" s="266"/>
      <c r="H188" s="266"/>
      <c r="I188" s="266"/>
      <c r="J188" s="266"/>
      <c r="K188" s="266"/>
      <c r="L188" s="266"/>
      <c r="M188" s="266"/>
      <c r="N188" s="266"/>
      <c r="O188" s="266"/>
      <c r="P188" s="266"/>
      <c r="Q188" s="266"/>
      <c r="R188" s="267" t="str">
        <f t="shared" si="94"/>
        <v/>
      </c>
      <c r="S188" s="266"/>
      <c r="T188" s="266"/>
      <c r="U188" s="266"/>
      <c r="V188" s="266"/>
      <c r="W188" s="266"/>
      <c r="X188" s="266"/>
      <c r="Y188" s="266"/>
      <c r="Z188" s="266"/>
      <c r="AA188" s="266"/>
      <c r="AB188" s="267" t="str">
        <f t="shared" si="95"/>
        <v>x</v>
      </c>
      <c r="AC188" s="266"/>
      <c r="AD188" s="266"/>
      <c r="AE188" s="266" t="s">
        <v>453</v>
      </c>
      <c r="AF188" s="266" t="s">
        <v>454</v>
      </c>
      <c r="AG188" s="266" t="s">
        <v>454</v>
      </c>
      <c r="AH188" s="266"/>
      <c r="AI188" s="266"/>
      <c r="AJ188" s="266"/>
      <c r="AK188" s="266"/>
      <c r="AL188" s="266" t="s">
        <v>454</v>
      </c>
      <c r="AM188" s="267" t="str">
        <f t="shared" si="96"/>
        <v/>
      </c>
      <c r="AN188" s="266"/>
      <c r="AO188" s="266"/>
      <c r="AP188" s="266"/>
      <c r="AQ188" s="266"/>
      <c r="AR188" s="266"/>
      <c r="AS188" s="266"/>
      <c r="AT188" s="266"/>
      <c r="AU188" s="267" t="str">
        <f t="shared" si="97"/>
        <v/>
      </c>
      <c r="AV188" s="266"/>
      <c r="AW188" s="266"/>
      <c r="AX188" s="266"/>
      <c r="AY188" s="266"/>
      <c r="AZ188" s="266"/>
      <c r="BA188" s="266"/>
      <c r="BB188" s="267" t="str">
        <f t="shared" si="98"/>
        <v/>
      </c>
      <c r="BC188" s="266"/>
      <c r="BD188" s="266"/>
      <c r="BE188" s="266"/>
      <c r="BF188" s="266"/>
      <c r="BG188" s="266"/>
      <c r="BH188" s="266"/>
      <c r="BI188" s="266"/>
      <c r="BJ188" s="266"/>
      <c r="BK188" s="266"/>
      <c r="BL188" s="266"/>
      <c r="BM188" s="266"/>
      <c r="BN188" s="267" t="str">
        <f t="shared" si="99"/>
        <v/>
      </c>
      <c r="BO188" s="266"/>
      <c r="BP188" s="266"/>
      <c r="BQ188" s="266"/>
      <c r="BR188" s="266"/>
      <c r="BS188" s="266"/>
      <c r="BT188" s="266"/>
      <c r="BU188" s="266"/>
      <c r="BV188" s="267" t="str">
        <f t="shared" si="100"/>
        <v/>
      </c>
      <c r="BW188" s="266"/>
      <c r="BX188" s="266"/>
      <c r="BY188" s="266"/>
      <c r="BZ188" s="266"/>
      <c r="CA188" s="266"/>
      <c r="CB188" s="266"/>
      <c r="CC188" s="266"/>
      <c r="CD188" s="266"/>
      <c r="CE188" s="266"/>
      <c r="CF188" s="267" t="str">
        <f t="shared" si="101"/>
        <v/>
      </c>
      <c r="CG188" s="266"/>
      <c r="CH188" s="266"/>
      <c r="CI188" s="266"/>
      <c r="CJ188" s="266"/>
      <c r="CK188" s="266"/>
      <c r="CL188" s="266"/>
      <c r="CM188" s="266"/>
      <c r="CN188" s="266"/>
      <c r="CO188" s="266"/>
      <c r="CP188" s="267" t="str">
        <f t="shared" si="102"/>
        <v/>
      </c>
      <c r="CQ188" s="266"/>
      <c r="CR188" s="266"/>
      <c r="CS188" s="266"/>
      <c r="CT188" s="266"/>
      <c r="CU188" s="266"/>
      <c r="CV188" s="266"/>
      <c r="CW188" s="266"/>
      <c r="CX188" s="266"/>
      <c r="CY188" s="266"/>
      <c r="CZ188" s="266"/>
      <c r="DA188" s="266"/>
      <c r="DB188" s="266"/>
      <c r="DC188" s="266"/>
      <c r="DD188" s="267" t="str">
        <f t="shared" si="103"/>
        <v/>
      </c>
      <c r="DE188" s="266"/>
      <c r="DF188" s="266"/>
      <c r="DG188" s="266"/>
      <c r="DH188" s="266"/>
      <c r="DI188" s="266"/>
      <c r="DJ188" s="266"/>
      <c r="DK188" s="266"/>
      <c r="DL188" s="266"/>
      <c r="DM188" s="266"/>
      <c r="DN188" s="267" t="str">
        <f t="shared" si="104"/>
        <v/>
      </c>
      <c r="DO188" s="266"/>
      <c r="DP188" s="266"/>
      <c r="DQ188" s="266"/>
      <c r="DR188" s="266"/>
      <c r="DS188" s="266"/>
      <c r="DT188" s="266"/>
      <c r="DU188" s="266"/>
      <c r="DV188" s="266"/>
      <c r="DW188" s="266"/>
      <c r="DX188" s="267" t="str">
        <f t="shared" si="105"/>
        <v/>
      </c>
      <c r="DY188" s="266"/>
      <c r="DZ188" s="266"/>
      <c r="EA188" s="266"/>
      <c r="EB188" s="266"/>
      <c r="EC188" s="266"/>
      <c r="ED188" s="266"/>
      <c r="EE188" s="266"/>
      <c r="EF188" s="267" t="str">
        <f t="shared" si="106"/>
        <v/>
      </c>
      <c r="EG188" s="266"/>
      <c r="EH188" s="266"/>
      <c r="EI188" s="266"/>
      <c r="EJ188" s="266"/>
      <c r="EK188" s="266"/>
      <c r="EL188" s="266"/>
      <c r="EM188" s="33" t="s">
        <v>624</v>
      </c>
      <c r="EN188" s="33" t="s">
        <v>299</v>
      </c>
      <c r="EO188" s="33" t="s">
        <v>595</v>
      </c>
      <c r="EQ188" s="3">
        <f t="shared" si="76"/>
        <v>1</v>
      </c>
      <c r="ER188" s="3">
        <f t="shared" si="92"/>
        <v>3</v>
      </c>
    </row>
    <row r="189" spans="1:148" s="1" customFormat="1" ht="30">
      <c r="A189" s="266">
        <v>1</v>
      </c>
      <c r="B189" s="33" t="s">
        <v>577</v>
      </c>
      <c r="C189" s="33" t="s">
        <v>424</v>
      </c>
      <c r="D189" s="266"/>
      <c r="E189" s="267" t="str">
        <f t="shared" si="93"/>
        <v/>
      </c>
      <c r="F189" s="266"/>
      <c r="G189" s="266"/>
      <c r="H189" s="266"/>
      <c r="I189" s="266"/>
      <c r="J189" s="266"/>
      <c r="K189" s="266"/>
      <c r="L189" s="266"/>
      <c r="M189" s="266"/>
      <c r="N189" s="266"/>
      <c r="O189" s="266"/>
      <c r="P189" s="266"/>
      <c r="Q189" s="266"/>
      <c r="R189" s="267" t="str">
        <f t="shared" si="94"/>
        <v/>
      </c>
      <c r="S189" s="266"/>
      <c r="T189" s="266"/>
      <c r="U189" s="266"/>
      <c r="V189" s="266"/>
      <c r="W189" s="266"/>
      <c r="X189" s="266"/>
      <c r="Y189" s="266"/>
      <c r="Z189" s="266"/>
      <c r="AA189" s="266"/>
      <c r="AB189" s="267" t="str">
        <f t="shared" si="95"/>
        <v/>
      </c>
      <c r="AC189" s="266"/>
      <c r="AD189" s="266"/>
      <c r="AE189" s="266"/>
      <c r="AF189" s="266"/>
      <c r="AG189" s="266"/>
      <c r="AH189" s="266"/>
      <c r="AI189" s="266"/>
      <c r="AJ189" s="266"/>
      <c r="AK189" s="266"/>
      <c r="AL189" s="266"/>
      <c r="AM189" s="267" t="str">
        <f t="shared" si="96"/>
        <v/>
      </c>
      <c r="AN189" s="266"/>
      <c r="AO189" s="266"/>
      <c r="AP189" s="266"/>
      <c r="AQ189" s="266"/>
      <c r="AR189" s="266"/>
      <c r="AS189" s="266"/>
      <c r="AT189" s="266"/>
      <c r="AU189" s="267" t="str">
        <f t="shared" si="97"/>
        <v/>
      </c>
      <c r="AV189" s="266"/>
      <c r="AW189" s="266"/>
      <c r="AX189" s="266"/>
      <c r="AY189" s="266"/>
      <c r="AZ189" s="266"/>
      <c r="BA189" s="266"/>
      <c r="BB189" s="267" t="str">
        <f t="shared" si="98"/>
        <v/>
      </c>
      <c r="BC189" s="266"/>
      <c r="BD189" s="266"/>
      <c r="BE189" s="266"/>
      <c r="BF189" s="266"/>
      <c r="BG189" s="266"/>
      <c r="BH189" s="266"/>
      <c r="BI189" s="266"/>
      <c r="BJ189" s="266"/>
      <c r="BK189" s="266"/>
      <c r="BL189" s="266"/>
      <c r="BM189" s="266"/>
      <c r="BN189" s="267" t="str">
        <f t="shared" si="99"/>
        <v/>
      </c>
      <c r="BO189" s="266"/>
      <c r="BP189" s="266"/>
      <c r="BQ189" s="266"/>
      <c r="BR189" s="266"/>
      <c r="BS189" s="266"/>
      <c r="BT189" s="266"/>
      <c r="BU189" s="266"/>
      <c r="BV189" s="267" t="str">
        <f t="shared" si="100"/>
        <v/>
      </c>
      <c r="BW189" s="266"/>
      <c r="BX189" s="266"/>
      <c r="BY189" s="266"/>
      <c r="BZ189" s="266"/>
      <c r="CA189" s="266"/>
      <c r="CB189" s="266"/>
      <c r="CC189" s="266"/>
      <c r="CD189" s="266"/>
      <c r="CE189" s="266"/>
      <c r="CF189" s="267" t="str">
        <f t="shared" si="101"/>
        <v/>
      </c>
      <c r="CG189" s="266"/>
      <c r="CH189" s="266"/>
      <c r="CI189" s="266"/>
      <c r="CJ189" s="266"/>
      <c r="CK189" s="266"/>
      <c r="CL189" s="266"/>
      <c r="CM189" s="266"/>
      <c r="CN189" s="266"/>
      <c r="CO189" s="266"/>
      <c r="CP189" s="267" t="str">
        <f t="shared" si="102"/>
        <v/>
      </c>
      <c r="CQ189" s="266"/>
      <c r="CR189" s="266"/>
      <c r="CS189" s="266"/>
      <c r="CT189" s="266"/>
      <c r="CU189" s="266"/>
      <c r="CV189" s="266"/>
      <c r="CW189" s="266"/>
      <c r="CX189" s="266"/>
      <c r="CY189" s="266"/>
      <c r="CZ189" s="266"/>
      <c r="DA189" s="266"/>
      <c r="DB189" s="266"/>
      <c r="DC189" s="266"/>
      <c r="DD189" s="267" t="str">
        <f t="shared" si="103"/>
        <v/>
      </c>
      <c r="DE189" s="266"/>
      <c r="DF189" s="266"/>
      <c r="DG189" s="266"/>
      <c r="DH189" s="266"/>
      <c r="DI189" s="266"/>
      <c r="DJ189" s="266"/>
      <c r="DK189" s="266"/>
      <c r="DL189" s="266"/>
      <c r="DM189" s="266"/>
      <c r="DN189" s="267" t="str">
        <f t="shared" si="104"/>
        <v/>
      </c>
      <c r="DO189" s="266"/>
      <c r="DP189" s="266"/>
      <c r="DQ189" s="266"/>
      <c r="DR189" s="266"/>
      <c r="DS189" s="266"/>
      <c r="DT189" s="266"/>
      <c r="DU189" s="266"/>
      <c r="DV189" s="266"/>
      <c r="DW189" s="266"/>
      <c r="DX189" s="267" t="str">
        <f t="shared" si="105"/>
        <v/>
      </c>
      <c r="DY189" s="266"/>
      <c r="DZ189" s="266"/>
      <c r="EA189" s="266"/>
      <c r="EB189" s="266"/>
      <c r="EC189" s="266"/>
      <c r="ED189" s="266"/>
      <c r="EE189" s="266"/>
      <c r="EF189" s="267" t="str">
        <f t="shared" si="106"/>
        <v>x</v>
      </c>
      <c r="EG189" s="266"/>
      <c r="EH189" s="266"/>
      <c r="EI189" s="266" t="s">
        <v>454</v>
      </c>
      <c r="EJ189" s="266" t="s">
        <v>453</v>
      </c>
      <c r="EK189" s="266"/>
      <c r="EL189" s="266"/>
      <c r="EM189" s="33" t="s">
        <v>624</v>
      </c>
      <c r="EN189" s="33" t="s">
        <v>578</v>
      </c>
      <c r="EO189" s="33" t="s">
        <v>650</v>
      </c>
      <c r="EQ189" s="3">
        <f t="shared" si="76"/>
        <v>1</v>
      </c>
      <c r="ER189" s="3">
        <f t="shared" si="92"/>
        <v>1</v>
      </c>
    </row>
    <row r="190" spans="1:148" s="1" customFormat="1" ht="45">
      <c r="A190" s="266">
        <v>1</v>
      </c>
      <c r="B190" s="33" t="s">
        <v>712</v>
      </c>
      <c r="C190" s="33" t="s">
        <v>425</v>
      </c>
      <c r="D190" s="266"/>
      <c r="E190" s="267" t="str">
        <f t="shared" si="93"/>
        <v/>
      </c>
      <c r="F190" s="266"/>
      <c r="G190" s="266"/>
      <c r="H190" s="266"/>
      <c r="I190" s="266"/>
      <c r="J190" s="266"/>
      <c r="K190" s="266"/>
      <c r="L190" s="266"/>
      <c r="M190" s="266"/>
      <c r="N190" s="266"/>
      <c r="O190" s="266"/>
      <c r="P190" s="266"/>
      <c r="Q190" s="266"/>
      <c r="R190" s="267" t="str">
        <f t="shared" si="94"/>
        <v/>
      </c>
      <c r="S190" s="266"/>
      <c r="T190" s="266"/>
      <c r="U190" s="266"/>
      <c r="V190" s="266"/>
      <c r="W190" s="266"/>
      <c r="X190" s="266"/>
      <c r="Y190" s="266"/>
      <c r="Z190" s="266"/>
      <c r="AA190" s="266"/>
      <c r="AB190" s="267" t="str">
        <f t="shared" si="95"/>
        <v/>
      </c>
      <c r="AC190" s="266"/>
      <c r="AD190" s="266"/>
      <c r="AE190" s="266"/>
      <c r="AF190" s="266"/>
      <c r="AG190" s="266"/>
      <c r="AH190" s="266"/>
      <c r="AI190" s="266"/>
      <c r="AJ190" s="266"/>
      <c r="AK190" s="266"/>
      <c r="AL190" s="266"/>
      <c r="AM190" s="267" t="str">
        <f t="shared" si="96"/>
        <v/>
      </c>
      <c r="AN190" s="266"/>
      <c r="AO190" s="266"/>
      <c r="AP190" s="266"/>
      <c r="AQ190" s="266"/>
      <c r="AR190" s="266"/>
      <c r="AS190" s="266"/>
      <c r="AT190" s="266"/>
      <c r="AU190" s="267" t="str">
        <f t="shared" si="97"/>
        <v/>
      </c>
      <c r="AV190" s="266"/>
      <c r="AW190" s="266"/>
      <c r="AX190" s="266"/>
      <c r="AY190" s="266"/>
      <c r="AZ190" s="266"/>
      <c r="BA190" s="266"/>
      <c r="BB190" s="267" t="str">
        <f t="shared" si="98"/>
        <v/>
      </c>
      <c r="BC190" s="266"/>
      <c r="BD190" s="266"/>
      <c r="BE190" s="266"/>
      <c r="BF190" s="266"/>
      <c r="BG190" s="266"/>
      <c r="BH190" s="266"/>
      <c r="BI190" s="266"/>
      <c r="BJ190" s="266"/>
      <c r="BK190" s="266"/>
      <c r="BL190" s="266"/>
      <c r="BM190" s="266"/>
      <c r="BN190" s="267" t="str">
        <f t="shared" si="99"/>
        <v>x</v>
      </c>
      <c r="BO190" s="266" t="s">
        <v>454</v>
      </c>
      <c r="BP190" s="266"/>
      <c r="BQ190" s="266"/>
      <c r="BR190" s="266"/>
      <c r="BS190" s="266"/>
      <c r="BT190" s="266"/>
      <c r="BU190" s="266"/>
      <c r="BV190" s="267" t="str">
        <f t="shared" si="100"/>
        <v>x</v>
      </c>
      <c r="BW190" s="266" t="s">
        <v>454</v>
      </c>
      <c r="BX190" s="266"/>
      <c r="BY190" s="266"/>
      <c r="BZ190" s="266"/>
      <c r="CA190" s="266" t="s">
        <v>454</v>
      </c>
      <c r="CB190" s="266" t="s">
        <v>453</v>
      </c>
      <c r="CC190" s="266"/>
      <c r="CD190" s="266" t="s">
        <v>454</v>
      </c>
      <c r="CE190" s="266" t="s">
        <v>454</v>
      </c>
      <c r="CF190" s="267" t="str">
        <f t="shared" si="101"/>
        <v>x</v>
      </c>
      <c r="CG190" s="266" t="s">
        <v>454</v>
      </c>
      <c r="CH190" s="266" t="s">
        <v>454</v>
      </c>
      <c r="CI190" s="266"/>
      <c r="CJ190" s="266" t="s">
        <v>454</v>
      </c>
      <c r="CK190" s="266" t="s">
        <v>454</v>
      </c>
      <c r="CL190" s="266" t="s">
        <v>454</v>
      </c>
      <c r="CM190" s="266" t="s">
        <v>454</v>
      </c>
      <c r="CN190" s="266" t="s">
        <v>454</v>
      </c>
      <c r="CO190" s="266"/>
      <c r="CP190" s="267" t="str">
        <f t="shared" si="102"/>
        <v/>
      </c>
      <c r="CQ190" s="266"/>
      <c r="CR190" s="266"/>
      <c r="CS190" s="266"/>
      <c r="CT190" s="266"/>
      <c r="CU190" s="266"/>
      <c r="CV190" s="266"/>
      <c r="CW190" s="266"/>
      <c r="CX190" s="266"/>
      <c r="CY190" s="266"/>
      <c r="CZ190" s="266"/>
      <c r="DA190" s="266"/>
      <c r="DB190" s="266"/>
      <c r="DC190" s="266"/>
      <c r="DD190" s="267" t="str">
        <f t="shared" si="103"/>
        <v/>
      </c>
      <c r="DE190" s="266"/>
      <c r="DF190" s="266"/>
      <c r="DG190" s="266"/>
      <c r="DH190" s="266"/>
      <c r="DI190" s="266"/>
      <c r="DJ190" s="266"/>
      <c r="DK190" s="266"/>
      <c r="DL190" s="266"/>
      <c r="DM190" s="266"/>
      <c r="DN190" s="267" t="str">
        <f t="shared" si="104"/>
        <v/>
      </c>
      <c r="DO190" s="266"/>
      <c r="DP190" s="266"/>
      <c r="DQ190" s="266"/>
      <c r="DR190" s="266"/>
      <c r="DS190" s="266"/>
      <c r="DT190" s="266"/>
      <c r="DU190" s="266"/>
      <c r="DV190" s="266"/>
      <c r="DW190" s="266"/>
      <c r="DX190" s="267" t="str">
        <f t="shared" si="105"/>
        <v/>
      </c>
      <c r="DY190" s="266"/>
      <c r="DZ190" s="266"/>
      <c r="EA190" s="266"/>
      <c r="EB190" s="266"/>
      <c r="EC190" s="266"/>
      <c r="ED190" s="266"/>
      <c r="EE190" s="266"/>
      <c r="EF190" s="267" t="str">
        <f t="shared" si="106"/>
        <v/>
      </c>
      <c r="EG190" s="266"/>
      <c r="EH190" s="266"/>
      <c r="EI190" s="266"/>
      <c r="EJ190" s="266"/>
      <c r="EK190" s="266"/>
      <c r="EL190" s="266"/>
      <c r="EM190" s="33" t="s">
        <v>620</v>
      </c>
      <c r="EN190" s="33" t="s">
        <v>508</v>
      </c>
      <c r="EO190" s="33" t="s">
        <v>650</v>
      </c>
      <c r="EQ190" s="3">
        <f t="shared" si="76"/>
        <v>1</v>
      </c>
      <c r="ER190" s="3">
        <f t="shared" si="92"/>
        <v>12</v>
      </c>
    </row>
    <row r="191" spans="1:148" s="1" customFormat="1" ht="45">
      <c r="A191" s="266">
        <v>1</v>
      </c>
      <c r="B191" s="33" t="s">
        <v>587</v>
      </c>
      <c r="C191" s="33" t="s">
        <v>425</v>
      </c>
      <c r="D191" s="266"/>
      <c r="E191" s="267" t="str">
        <f t="shared" si="93"/>
        <v/>
      </c>
      <c r="F191" s="266"/>
      <c r="G191" s="266"/>
      <c r="H191" s="266"/>
      <c r="I191" s="266"/>
      <c r="J191" s="266"/>
      <c r="K191" s="266"/>
      <c r="L191" s="266"/>
      <c r="M191" s="266"/>
      <c r="N191" s="266"/>
      <c r="O191" s="266"/>
      <c r="P191" s="266"/>
      <c r="Q191" s="266"/>
      <c r="R191" s="267" t="str">
        <f t="shared" si="94"/>
        <v/>
      </c>
      <c r="S191" s="266"/>
      <c r="T191" s="266"/>
      <c r="U191" s="266"/>
      <c r="V191" s="266"/>
      <c r="W191" s="266"/>
      <c r="X191" s="266"/>
      <c r="Y191" s="266"/>
      <c r="Z191" s="266"/>
      <c r="AA191" s="266"/>
      <c r="AB191" s="267" t="str">
        <f t="shared" si="95"/>
        <v/>
      </c>
      <c r="AC191" s="266"/>
      <c r="AD191" s="266"/>
      <c r="AE191" s="266"/>
      <c r="AF191" s="266"/>
      <c r="AG191" s="266"/>
      <c r="AH191" s="266"/>
      <c r="AI191" s="266"/>
      <c r="AJ191" s="266"/>
      <c r="AK191" s="266"/>
      <c r="AL191" s="266"/>
      <c r="AM191" s="267" t="str">
        <f t="shared" si="96"/>
        <v/>
      </c>
      <c r="AN191" s="266"/>
      <c r="AO191" s="266"/>
      <c r="AP191" s="266"/>
      <c r="AQ191" s="266"/>
      <c r="AR191" s="266"/>
      <c r="AS191" s="266"/>
      <c r="AT191" s="266"/>
      <c r="AU191" s="267" t="str">
        <f t="shared" si="97"/>
        <v/>
      </c>
      <c r="AV191" s="266"/>
      <c r="AW191" s="266"/>
      <c r="AX191" s="266"/>
      <c r="AY191" s="266"/>
      <c r="AZ191" s="266"/>
      <c r="BA191" s="266"/>
      <c r="BB191" s="267" t="str">
        <f t="shared" si="98"/>
        <v/>
      </c>
      <c r="BC191" s="266"/>
      <c r="BD191" s="266"/>
      <c r="BE191" s="266"/>
      <c r="BF191" s="266"/>
      <c r="BG191" s="266"/>
      <c r="BH191" s="266"/>
      <c r="BI191" s="266"/>
      <c r="BJ191" s="266"/>
      <c r="BK191" s="266"/>
      <c r="BL191" s="266"/>
      <c r="BM191" s="266"/>
      <c r="BN191" s="267" t="str">
        <f t="shared" si="99"/>
        <v>x</v>
      </c>
      <c r="BO191" s="266" t="s">
        <v>454</v>
      </c>
      <c r="BP191" s="266"/>
      <c r="BQ191" s="266"/>
      <c r="BR191" s="266"/>
      <c r="BS191" s="266"/>
      <c r="BT191" s="266"/>
      <c r="BU191" s="266"/>
      <c r="BV191" s="267" t="str">
        <f t="shared" si="100"/>
        <v>x</v>
      </c>
      <c r="BW191" s="266" t="s">
        <v>454</v>
      </c>
      <c r="BX191" s="266"/>
      <c r="BY191" s="266"/>
      <c r="BZ191" s="266"/>
      <c r="CA191" s="266" t="s">
        <v>453</v>
      </c>
      <c r="CB191" s="266" t="s">
        <v>454</v>
      </c>
      <c r="CC191" s="266"/>
      <c r="CD191" s="266" t="s">
        <v>454</v>
      </c>
      <c r="CE191" s="266" t="s">
        <v>454</v>
      </c>
      <c r="CF191" s="267" t="str">
        <f t="shared" si="101"/>
        <v>x</v>
      </c>
      <c r="CG191" s="266" t="s">
        <v>454</v>
      </c>
      <c r="CH191" s="266" t="s">
        <v>454</v>
      </c>
      <c r="CI191" s="266"/>
      <c r="CJ191" s="266" t="s">
        <v>454</v>
      </c>
      <c r="CK191" s="266" t="s">
        <v>454</v>
      </c>
      <c r="CL191" s="266" t="s">
        <v>454</v>
      </c>
      <c r="CM191" s="266" t="s">
        <v>454</v>
      </c>
      <c r="CN191" s="266" t="s">
        <v>454</v>
      </c>
      <c r="CO191" s="266"/>
      <c r="CP191" s="267" t="str">
        <f t="shared" si="102"/>
        <v/>
      </c>
      <c r="CQ191" s="266"/>
      <c r="CR191" s="266"/>
      <c r="CS191" s="266"/>
      <c r="CT191" s="266"/>
      <c r="CU191" s="266"/>
      <c r="CV191" s="266"/>
      <c r="CW191" s="266"/>
      <c r="CX191" s="266"/>
      <c r="CY191" s="266"/>
      <c r="CZ191" s="266"/>
      <c r="DA191" s="266"/>
      <c r="DB191" s="266"/>
      <c r="DC191" s="266"/>
      <c r="DD191" s="267" t="str">
        <f t="shared" si="103"/>
        <v/>
      </c>
      <c r="DE191" s="266"/>
      <c r="DF191" s="266"/>
      <c r="DG191" s="266"/>
      <c r="DH191" s="266"/>
      <c r="DI191" s="266"/>
      <c r="DJ191" s="266"/>
      <c r="DK191" s="266"/>
      <c r="DL191" s="266"/>
      <c r="DM191" s="266"/>
      <c r="DN191" s="267" t="str">
        <f t="shared" si="104"/>
        <v/>
      </c>
      <c r="DO191" s="266"/>
      <c r="DP191" s="266"/>
      <c r="DQ191" s="266"/>
      <c r="DR191" s="266"/>
      <c r="DS191" s="266"/>
      <c r="DT191" s="266"/>
      <c r="DU191" s="266"/>
      <c r="DV191" s="266"/>
      <c r="DW191" s="266"/>
      <c r="DX191" s="267" t="str">
        <f t="shared" si="105"/>
        <v/>
      </c>
      <c r="DY191" s="266"/>
      <c r="DZ191" s="266"/>
      <c r="EA191" s="266"/>
      <c r="EB191" s="266"/>
      <c r="EC191" s="266"/>
      <c r="ED191" s="266"/>
      <c r="EE191" s="266"/>
      <c r="EF191" s="267" t="str">
        <f t="shared" si="106"/>
        <v/>
      </c>
      <c r="EG191" s="266"/>
      <c r="EH191" s="266"/>
      <c r="EI191" s="266"/>
      <c r="EJ191" s="266"/>
      <c r="EK191" s="266"/>
      <c r="EL191" s="266"/>
      <c r="EM191" s="33" t="s">
        <v>608</v>
      </c>
      <c r="EN191" s="33" t="s">
        <v>546</v>
      </c>
      <c r="EO191" s="33" t="s">
        <v>650</v>
      </c>
      <c r="EQ191" s="3">
        <f t="shared" si="76"/>
        <v>1</v>
      </c>
      <c r="ER191" s="3">
        <f t="shared" si="92"/>
        <v>12</v>
      </c>
    </row>
    <row r="192" spans="1:148" s="1" customFormat="1">
      <c r="A192" s="266"/>
      <c r="B192" s="33"/>
      <c r="C192" s="33"/>
      <c r="D192" s="266"/>
      <c r="E192" s="267" t="str">
        <f t="shared" si="93"/>
        <v/>
      </c>
      <c r="F192" s="266"/>
      <c r="G192" s="266"/>
      <c r="H192" s="266"/>
      <c r="I192" s="266"/>
      <c r="J192" s="266"/>
      <c r="K192" s="266"/>
      <c r="L192" s="266"/>
      <c r="M192" s="266"/>
      <c r="N192" s="266"/>
      <c r="O192" s="266"/>
      <c r="P192" s="266"/>
      <c r="Q192" s="266"/>
      <c r="R192" s="267" t="str">
        <f t="shared" si="94"/>
        <v/>
      </c>
      <c r="S192" s="266"/>
      <c r="T192" s="266"/>
      <c r="U192" s="266"/>
      <c r="V192" s="266"/>
      <c r="W192" s="266"/>
      <c r="X192" s="266"/>
      <c r="Y192" s="266"/>
      <c r="Z192" s="266"/>
      <c r="AA192" s="266"/>
      <c r="AB192" s="267" t="str">
        <f t="shared" si="95"/>
        <v/>
      </c>
      <c r="AC192" s="266"/>
      <c r="AD192" s="266"/>
      <c r="AE192" s="266"/>
      <c r="AF192" s="266"/>
      <c r="AG192" s="266"/>
      <c r="AH192" s="266"/>
      <c r="AI192" s="266"/>
      <c r="AJ192" s="266"/>
      <c r="AK192" s="266"/>
      <c r="AL192" s="266"/>
      <c r="AM192" s="267" t="str">
        <f t="shared" si="96"/>
        <v/>
      </c>
      <c r="AN192" s="266"/>
      <c r="AO192" s="266"/>
      <c r="AP192" s="266"/>
      <c r="AQ192" s="266"/>
      <c r="AR192" s="266"/>
      <c r="AS192" s="266"/>
      <c r="AT192" s="266"/>
      <c r="AU192" s="267" t="str">
        <f t="shared" si="97"/>
        <v/>
      </c>
      <c r="AV192" s="266"/>
      <c r="AW192" s="266"/>
      <c r="AX192" s="266"/>
      <c r="AY192" s="266"/>
      <c r="AZ192" s="266"/>
      <c r="BA192" s="266"/>
      <c r="BB192" s="267" t="str">
        <f t="shared" si="98"/>
        <v/>
      </c>
      <c r="BC192" s="266"/>
      <c r="BD192" s="266"/>
      <c r="BE192" s="266"/>
      <c r="BF192" s="266"/>
      <c r="BG192" s="266"/>
      <c r="BH192" s="266"/>
      <c r="BI192" s="266"/>
      <c r="BJ192" s="266"/>
      <c r="BK192" s="266"/>
      <c r="BL192" s="266"/>
      <c r="BM192" s="266"/>
      <c r="BN192" s="267" t="str">
        <f t="shared" si="99"/>
        <v/>
      </c>
      <c r="BO192" s="266"/>
      <c r="BP192" s="266"/>
      <c r="BQ192" s="266"/>
      <c r="BR192" s="266"/>
      <c r="BS192" s="266"/>
      <c r="BT192" s="266"/>
      <c r="BU192" s="266"/>
      <c r="BV192" s="267" t="str">
        <f t="shared" si="100"/>
        <v/>
      </c>
      <c r="BW192" s="266"/>
      <c r="BX192" s="266"/>
      <c r="BY192" s="266"/>
      <c r="BZ192" s="266"/>
      <c r="CA192" s="266"/>
      <c r="CB192" s="266"/>
      <c r="CC192" s="266"/>
      <c r="CD192" s="266"/>
      <c r="CE192" s="266"/>
      <c r="CF192" s="267" t="str">
        <f t="shared" si="101"/>
        <v/>
      </c>
      <c r="CG192" s="266"/>
      <c r="CH192" s="266"/>
      <c r="CI192" s="266"/>
      <c r="CJ192" s="266"/>
      <c r="CK192" s="266"/>
      <c r="CL192" s="266"/>
      <c r="CM192" s="266"/>
      <c r="CN192" s="266"/>
      <c r="CO192" s="266"/>
      <c r="CP192" s="267" t="str">
        <f t="shared" si="102"/>
        <v/>
      </c>
      <c r="CQ192" s="266"/>
      <c r="CR192" s="266"/>
      <c r="CS192" s="266"/>
      <c r="CT192" s="266"/>
      <c r="CU192" s="266"/>
      <c r="CV192" s="266"/>
      <c r="CW192" s="266"/>
      <c r="CX192" s="266"/>
      <c r="CY192" s="266"/>
      <c r="CZ192" s="266"/>
      <c r="DA192" s="266"/>
      <c r="DB192" s="266"/>
      <c r="DC192" s="266"/>
      <c r="DD192" s="267" t="str">
        <f t="shared" si="103"/>
        <v/>
      </c>
      <c r="DE192" s="266"/>
      <c r="DF192" s="266"/>
      <c r="DG192" s="266"/>
      <c r="DH192" s="266"/>
      <c r="DI192" s="266"/>
      <c r="DJ192" s="266"/>
      <c r="DK192" s="266"/>
      <c r="DL192" s="266"/>
      <c r="DM192" s="266"/>
      <c r="DN192" s="267"/>
      <c r="DO192" s="266"/>
      <c r="DP192" s="266"/>
      <c r="DQ192" s="266"/>
      <c r="DR192" s="266"/>
      <c r="DS192" s="266"/>
      <c r="DT192" s="266"/>
      <c r="DU192" s="266"/>
      <c r="DV192" s="266"/>
      <c r="DW192" s="266"/>
      <c r="DX192" s="267" t="str">
        <f t="shared" si="105"/>
        <v/>
      </c>
      <c r="DY192" s="266"/>
      <c r="DZ192" s="266"/>
      <c r="EA192" s="266"/>
      <c r="EB192" s="266"/>
      <c r="EC192" s="266"/>
      <c r="ED192" s="266"/>
      <c r="EE192" s="266"/>
      <c r="EF192" s="267" t="str">
        <f t="shared" si="106"/>
        <v/>
      </c>
      <c r="EG192" s="266"/>
      <c r="EH192" s="266"/>
      <c r="EI192" s="266"/>
      <c r="EJ192" s="266"/>
      <c r="EK192" s="266"/>
      <c r="EL192" s="266"/>
      <c r="EM192" s="33"/>
      <c r="EN192" s="33"/>
      <c r="EO192" s="33"/>
      <c r="EQ192" s="3">
        <f t="shared" si="76"/>
        <v>0</v>
      </c>
      <c r="ER192" s="3">
        <f t="shared" si="92"/>
        <v>0</v>
      </c>
    </row>
    <row r="193" spans="1:148" s="1" customFormat="1">
      <c r="A193" s="266"/>
      <c r="B193" s="33"/>
      <c r="C193" s="33"/>
      <c r="D193" s="266"/>
      <c r="E193" s="267" t="str">
        <f t="shared" si="93"/>
        <v/>
      </c>
      <c r="F193" s="266"/>
      <c r="G193" s="266"/>
      <c r="H193" s="266"/>
      <c r="I193" s="266"/>
      <c r="J193" s="266"/>
      <c r="K193" s="266"/>
      <c r="L193" s="266"/>
      <c r="M193" s="266"/>
      <c r="N193" s="266"/>
      <c r="O193" s="266"/>
      <c r="P193" s="266"/>
      <c r="Q193" s="266"/>
      <c r="R193" s="267" t="str">
        <f t="shared" si="94"/>
        <v/>
      </c>
      <c r="S193" s="266"/>
      <c r="T193" s="266"/>
      <c r="U193" s="266"/>
      <c r="V193" s="266"/>
      <c r="W193" s="266"/>
      <c r="X193" s="266"/>
      <c r="Y193" s="266"/>
      <c r="Z193" s="266"/>
      <c r="AA193" s="266"/>
      <c r="AB193" s="267" t="str">
        <f t="shared" si="95"/>
        <v/>
      </c>
      <c r="AC193" s="266"/>
      <c r="AD193" s="266"/>
      <c r="AE193" s="266"/>
      <c r="AF193" s="266"/>
      <c r="AG193" s="266"/>
      <c r="AH193" s="266"/>
      <c r="AI193" s="266"/>
      <c r="AJ193" s="266"/>
      <c r="AK193" s="266"/>
      <c r="AL193" s="266"/>
      <c r="AM193" s="267" t="str">
        <f t="shared" si="96"/>
        <v/>
      </c>
      <c r="AN193" s="266"/>
      <c r="AO193" s="266"/>
      <c r="AP193" s="266"/>
      <c r="AQ193" s="266"/>
      <c r="AR193" s="266"/>
      <c r="AS193" s="266"/>
      <c r="AT193" s="266"/>
      <c r="AU193" s="267" t="str">
        <f t="shared" si="97"/>
        <v/>
      </c>
      <c r="AV193" s="266"/>
      <c r="AW193" s="266"/>
      <c r="AX193" s="266"/>
      <c r="AY193" s="266"/>
      <c r="AZ193" s="266"/>
      <c r="BA193" s="266"/>
      <c r="BB193" s="267" t="str">
        <f t="shared" si="98"/>
        <v/>
      </c>
      <c r="BC193" s="266"/>
      <c r="BD193" s="266"/>
      <c r="BE193" s="266"/>
      <c r="BF193" s="266"/>
      <c r="BG193" s="266"/>
      <c r="BH193" s="266"/>
      <c r="BI193" s="266"/>
      <c r="BJ193" s="266"/>
      <c r="BK193" s="266"/>
      <c r="BL193" s="266"/>
      <c r="BM193" s="266"/>
      <c r="BN193" s="267" t="str">
        <f t="shared" si="99"/>
        <v/>
      </c>
      <c r="BO193" s="266"/>
      <c r="BP193" s="266"/>
      <c r="BQ193" s="266"/>
      <c r="BR193" s="266"/>
      <c r="BS193" s="266"/>
      <c r="BT193" s="266"/>
      <c r="BU193" s="266"/>
      <c r="BV193" s="267" t="str">
        <f t="shared" si="100"/>
        <v/>
      </c>
      <c r="BW193" s="266"/>
      <c r="BX193" s="266"/>
      <c r="BY193" s="266"/>
      <c r="BZ193" s="266"/>
      <c r="CA193" s="266"/>
      <c r="CB193" s="266"/>
      <c r="CC193" s="266"/>
      <c r="CD193" s="266"/>
      <c r="CE193" s="266"/>
      <c r="CF193" s="267" t="str">
        <f t="shared" si="101"/>
        <v/>
      </c>
      <c r="CG193" s="266"/>
      <c r="CH193" s="266"/>
      <c r="CI193" s="266"/>
      <c r="CJ193" s="266"/>
      <c r="CK193" s="266"/>
      <c r="CL193" s="266"/>
      <c r="CM193" s="266"/>
      <c r="CN193" s="266"/>
      <c r="CO193" s="266"/>
      <c r="CP193" s="267" t="str">
        <f t="shared" si="102"/>
        <v/>
      </c>
      <c r="CQ193" s="266"/>
      <c r="CR193" s="266"/>
      <c r="CS193" s="266"/>
      <c r="CT193" s="266"/>
      <c r="CU193" s="266"/>
      <c r="CV193" s="266"/>
      <c r="CW193" s="266"/>
      <c r="CX193" s="266"/>
      <c r="CY193" s="266"/>
      <c r="CZ193" s="266"/>
      <c r="DA193" s="266"/>
      <c r="DB193" s="266"/>
      <c r="DC193" s="266"/>
      <c r="DD193" s="267" t="str">
        <f t="shared" si="103"/>
        <v/>
      </c>
      <c r="DE193" s="266"/>
      <c r="DF193" s="266"/>
      <c r="DG193" s="266"/>
      <c r="DH193" s="266"/>
      <c r="DI193" s="266"/>
      <c r="DJ193" s="266"/>
      <c r="DK193" s="266"/>
      <c r="DL193" s="266"/>
      <c r="DM193" s="266"/>
      <c r="DN193" s="267" t="str">
        <f t="shared" ref="DN193:DN224" si="107">IF(COUNTA(DO193:DW193)&gt;0,"x","")</f>
        <v/>
      </c>
      <c r="DO193" s="266"/>
      <c r="DP193" s="266"/>
      <c r="DQ193" s="266"/>
      <c r="DR193" s="266"/>
      <c r="DS193" s="266"/>
      <c r="DT193" s="266"/>
      <c r="DU193" s="266"/>
      <c r="DV193" s="266"/>
      <c r="DW193" s="266"/>
      <c r="DX193" s="267" t="str">
        <f t="shared" si="105"/>
        <v/>
      </c>
      <c r="DY193" s="266"/>
      <c r="DZ193" s="266"/>
      <c r="EA193" s="266"/>
      <c r="EB193" s="266"/>
      <c r="EC193" s="266"/>
      <c r="ED193" s="266"/>
      <c r="EE193" s="266"/>
      <c r="EF193" s="267" t="str">
        <f t="shared" si="106"/>
        <v/>
      </c>
      <c r="EG193" s="266"/>
      <c r="EH193" s="266"/>
      <c r="EI193" s="266"/>
      <c r="EJ193" s="266"/>
      <c r="EK193" s="266"/>
      <c r="EL193" s="266"/>
      <c r="EM193" s="33"/>
      <c r="EN193" s="33"/>
      <c r="EO193" s="33"/>
      <c r="EQ193" s="3">
        <f t="shared" si="76"/>
        <v>0</v>
      </c>
      <c r="ER193" s="3">
        <f t="shared" si="92"/>
        <v>0</v>
      </c>
    </row>
    <row r="194" spans="1:148" s="1" customFormat="1">
      <c r="A194" s="266"/>
      <c r="B194" s="33"/>
      <c r="C194" s="33"/>
      <c r="D194" s="266"/>
      <c r="E194" s="267" t="str">
        <f t="shared" si="93"/>
        <v/>
      </c>
      <c r="F194" s="266"/>
      <c r="G194" s="266"/>
      <c r="H194" s="266"/>
      <c r="I194" s="266"/>
      <c r="J194" s="266"/>
      <c r="K194" s="266"/>
      <c r="L194" s="266"/>
      <c r="M194" s="266"/>
      <c r="N194" s="266"/>
      <c r="O194" s="266"/>
      <c r="P194" s="266"/>
      <c r="Q194" s="266"/>
      <c r="R194" s="267" t="str">
        <f t="shared" si="94"/>
        <v/>
      </c>
      <c r="S194" s="266"/>
      <c r="T194" s="266"/>
      <c r="U194" s="266"/>
      <c r="V194" s="266"/>
      <c r="W194" s="266"/>
      <c r="X194" s="266"/>
      <c r="Y194" s="266"/>
      <c r="Z194" s="266"/>
      <c r="AA194" s="266"/>
      <c r="AB194" s="267" t="str">
        <f t="shared" si="95"/>
        <v/>
      </c>
      <c r="AC194" s="266"/>
      <c r="AD194" s="266"/>
      <c r="AE194" s="266"/>
      <c r="AF194" s="266"/>
      <c r="AG194" s="266"/>
      <c r="AH194" s="266"/>
      <c r="AI194" s="266"/>
      <c r="AJ194" s="266"/>
      <c r="AK194" s="266"/>
      <c r="AL194" s="266"/>
      <c r="AM194" s="267" t="str">
        <f t="shared" si="96"/>
        <v/>
      </c>
      <c r="AN194" s="266"/>
      <c r="AO194" s="266"/>
      <c r="AP194" s="266"/>
      <c r="AQ194" s="266"/>
      <c r="AR194" s="266"/>
      <c r="AS194" s="266"/>
      <c r="AT194" s="266"/>
      <c r="AU194" s="267" t="str">
        <f t="shared" si="97"/>
        <v/>
      </c>
      <c r="AV194" s="266"/>
      <c r="AW194" s="266"/>
      <c r="AX194" s="266"/>
      <c r="AY194" s="266"/>
      <c r="AZ194" s="266"/>
      <c r="BA194" s="266"/>
      <c r="BB194" s="267" t="str">
        <f t="shared" si="98"/>
        <v/>
      </c>
      <c r="BC194" s="266"/>
      <c r="BD194" s="266"/>
      <c r="BE194" s="266"/>
      <c r="BF194" s="266"/>
      <c r="BG194" s="266"/>
      <c r="BH194" s="266"/>
      <c r="BI194" s="266"/>
      <c r="BJ194" s="266"/>
      <c r="BK194" s="266"/>
      <c r="BL194" s="266"/>
      <c r="BM194" s="266"/>
      <c r="BN194" s="267" t="str">
        <f t="shared" si="99"/>
        <v/>
      </c>
      <c r="BO194" s="266"/>
      <c r="BP194" s="266"/>
      <c r="BQ194" s="266"/>
      <c r="BR194" s="266"/>
      <c r="BS194" s="266"/>
      <c r="BT194" s="266"/>
      <c r="BU194" s="266"/>
      <c r="BV194" s="267" t="str">
        <f t="shared" si="100"/>
        <v/>
      </c>
      <c r="BW194" s="266"/>
      <c r="BX194" s="266"/>
      <c r="BY194" s="266"/>
      <c r="BZ194" s="266"/>
      <c r="CA194" s="266"/>
      <c r="CB194" s="266"/>
      <c r="CC194" s="266"/>
      <c r="CD194" s="266"/>
      <c r="CE194" s="266"/>
      <c r="CF194" s="267" t="str">
        <f t="shared" si="101"/>
        <v/>
      </c>
      <c r="CG194" s="266"/>
      <c r="CH194" s="266"/>
      <c r="CI194" s="266"/>
      <c r="CJ194" s="266"/>
      <c r="CK194" s="266"/>
      <c r="CL194" s="266"/>
      <c r="CM194" s="266"/>
      <c r="CN194" s="266"/>
      <c r="CO194" s="266"/>
      <c r="CP194" s="267" t="str">
        <f t="shared" si="102"/>
        <v/>
      </c>
      <c r="CQ194" s="266"/>
      <c r="CR194" s="266"/>
      <c r="CS194" s="266"/>
      <c r="CT194" s="266"/>
      <c r="CU194" s="266"/>
      <c r="CV194" s="266"/>
      <c r="CW194" s="266"/>
      <c r="CX194" s="266"/>
      <c r="CY194" s="266"/>
      <c r="CZ194" s="266"/>
      <c r="DA194" s="266"/>
      <c r="DB194" s="266"/>
      <c r="DC194" s="266"/>
      <c r="DD194" s="267" t="str">
        <f t="shared" si="103"/>
        <v/>
      </c>
      <c r="DE194" s="266"/>
      <c r="DF194" s="266"/>
      <c r="DG194" s="266"/>
      <c r="DH194" s="266"/>
      <c r="DI194" s="266"/>
      <c r="DJ194" s="266"/>
      <c r="DK194" s="266"/>
      <c r="DL194" s="266"/>
      <c r="DM194" s="266"/>
      <c r="DN194" s="267" t="str">
        <f t="shared" si="107"/>
        <v/>
      </c>
      <c r="DO194" s="266"/>
      <c r="DP194" s="266"/>
      <c r="DQ194" s="266"/>
      <c r="DR194" s="266"/>
      <c r="DS194" s="266"/>
      <c r="DT194" s="266"/>
      <c r="DU194" s="266"/>
      <c r="DV194" s="266"/>
      <c r="DW194" s="266"/>
      <c r="DX194" s="267" t="str">
        <f t="shared" si="105"/>
        <v/>
      </c>
      <c r="DY194" s="266"/>
      <c r="DZ194" s="266"/>
      <c r="EA194" s="266"/>
      <c r="EB194" s="266"/>
      <c r="EC194" s="266"/>
      <c r="ED194" s="266"/>
      <c r="EE194" s="266"/>
      <c r="EF194" s="267" t="str">
        <f t="shared" si="106"/>
        <v/>
      </c>
      <c r="EG194" s="266"/>
      <c r="EH194" s="266"/>
      <c r="EI194" s="266"/>
      <c r="EJ194" s="266"/>
      <c r="EK194" s="266"/>
      <c r="EL194" s="266"/>
      <c r="EM194" s="33"/>
      <c r="EN194" s="33"/>
      <c r="EO194" s="33"/>
      <c r="EQ194" s="3">
        <f t="shared" ref="EQ194:EQ250" si="108">COUNTIF(D194:EL194,"p")</f>
        <v>0</v>
      </c>
      <c r="ER194" s="3">
        <f t="shared" si="92"/>
        <v>0</v>
      </c>
    </row>
    <row r="195" spans="1:148" s="1" customFormat="1">
      <c r="A195" s="266"/>
      <c r="B195" s="33"/>
      <c r="C195" s="33"/>
      <c r="D195" s="266"/>
      <c r="E195" s="267" t="str">
        <f t="shared" si="93"/>
        <v/>
      </c>
      <c r="F195" s="266"/>
      <c r="G195" s="266"/>
      <c r="H195" s="266"/>
      <c r="I195" s="266"/>
      <c r="J195" s="266"/>
      <c r="K195" s="266"/>
      <c r="L195" s="266"/>
      <c r="M195" s="266"/>
      <c r="N195" s="266"/>
      <c r="O195" s="266"/>
      <c r="P195" s="266"/>
      <c r="Q195" s="266"/>
      <c r="R195" s="267" t="str">
        <f t="shared" si="94"/>
        <v/>
      </c>
      <c r="S195" s="266"/>
      <c r="T195" s="266"/>
      <c r="U195" s="266"/>
      <c r="V195" s="266"/>
      <c r="W195" s="266"/>
      <c r="X195" s="266"/>
      <c r="Y195" s="266"/>
      <c r="Z195" s="266"/>
      <c r="AA195" s="266"/>
      <c r="AB195" s="267" t="str">
        <f t="shared" si="95"/>
        <v/>
      </c>
      <c r="AC195" s="266"/>
      <c r="AD195" s="266"/>
      <c r="AE195" s="266"/>
      <c r="AF195" s="266"/>
      <c r="AG195" s="266"/>
      <c r="AH195" s="266"/>
      <c r="AI195" s="266"/>
      <c r="AJ195" s="266"/>
      <c r="AK195" s="266"/>
      <c r="AL195" s="266"/>
      <c r="AM195" s="267" t="str">
        <f t="shared" si="96"/>
        <v/>
      </c>
      <c r="AN195" s="266"/>
      <c r="AO195" s="266"/>
      <c r="AP195" s="266"/>
      <c r="AQ195" s="266"/>
      <c r="AR195" s="266"/>
      <c r="AS195" s="266"/>
      <c r="AT195" s="266"/>
      <c r="AU195" s="267" t="str">
        <f t="shared" si="97"/>
        <v/>
      </c>
      <c r="AV195" s="266"/>
      <c r="AW195" s="266"/>
      <c r="AX195" s="266"/>
      <c r="AY195" s="266"/>
      <c r="AZ195" s="266"/>
      <c r="BA195" s="266"/>
      <c r="BB195" s="267" t="str">
        <f t="shared" si="98"/>
        <v/>
      </c>
      <c r="BC195" s="266"/>
      <c r="BD195" s="266"/>
      <c r="BE195" s="266"/>
      <c r="BF195" s="266"/>
      <c r="BG195" s="266"/>
      <c r="BH195" s="266"/>
      <c r="BI195" s="266"/>
      <c r="BJ195" s="266"/>
      <c r="BK195" s="266"/>
      <c r="BL195" s="266"/>
      <c r="BM195" s="266"/>
      <c r="BN195" s="267" t="str">
        <f t="shared" si="99"/>
        <v/>
      </c>
      <c r="BO195" s="266"/>
      <c r="BP195" s="266"/>
      <c r="BQ195" s="266"/>
      <c r="BR195" s="266"/>
      <c r="BS195" s="266"/>
      <c r="BT195" s="266"/>
      <c r="BU195" s="266"/>
      <c r="BV195" s="267" t="str">
        <f t="shared" si="100"/>
        <v/>
      </c>
      <c r="BW195" s="266"/>
      <c r="BX195" s="266"/>
      <c r="BY195" s="266"/>
      <c r="BZ195" s="266"/>
      <c r="CA195" s="266"/>
      <c r="CB195" s="266"/>
      <c r="CC195" s="266"/>
      <c r="CD195" s="266"/>
      <c r="CE195" s="266"/>
      <c r="CF195" s="267" t="str">
        <f t="shared" si="101"/>
        <v/>
      </c>
      <c r="CG195" s="266"/>
      <c r="CH195" s="266"/>
      <c r="CI195" s="266"/>
      <c r="CJ195" s="266"/>
      <c r="CK195" s="266"/>
      <c r="CL195" s="266"/>
      <c r="CM195" s="266"/>
      <c r="CN195" s="266"/>
      <c r="CO195" s="266"/>
      <c r="CP195" s="267" t="str">
        <f t="shared" si="102"/>
        <v/>
      </c>
      <c r="CQ195" s="266"/>
      <c r="CR195" s="266"/>
      <c r="CS195" s="266"/>
      <c r="CT195" s="266"/>
      <c r="CU195" s="266"/>
      <c r="CV195" s="266"/>
      <c r="CW195" s="266"/>
      <c r="CX195" s="266"/>
      <c r="CY195" s="266"/>
      <c r="CZ195" s="266"/>
      <c r="DA195" s="266"/>
      <c r="DB195" s="266"/>
      <c r="DC195" s="266"/>
      <c r="DD195" s="267" t="str">
        <f t="shared" si="103"/>
        <v/>
      </c>
      <c r="DE195" s="266"/>
      <c r="DF195" s="266"/>
      <c r="DG195" s="266"/>
      <c r="DH195" s="266"/>
      <c r="DI195" s="266"/>
      <c r="DJ195" s="266"/>
      <c r="DK195" s="266"/>
      <c r="DL195" s="266"/>
      <c r="DM195" s="266"/>
      <c r="DN195" s="267" t="str">
        <f t="shared" si="107"/>
        <v/>
      </c>
      <c r="DO195" s="266"/>
      <c r="DP195" s="266"/>
      <c r="DQ195" s="266"/>
      <c r="DR195" s="266"/>
      <c r="DS195" s="266"/>
      <c r="DT195" s="266"/>
      <c r="DU195" s="266"/>
      <c r="DV195" s="266"/>
      <c r="DW195" s="266"/>
      <c r="DX195" s="267" t="str">
        <f t="shared" si="105"/>
        <v/>
      </c>
      <c r="DY195" s="266"/>
      <c r="DZ195" s="266"/>
      <c r="EA195" s="266"/>
      <c r="EB195" s="266"/>
      <c r="EC195" s="266"/>
      <c r="ED195" s="266"/>
      <c r="EE195" s="266"/>
      <c r="EF195" s="267" t="str">
        <f t="shared" si="106"/>
        <v/>
      </c>
      <c r="EG195" s="266"/>
      <c r="EH195" s="266"/>
      <c r="EI195" s="266"/>
      <c r="EJ195" s="266"/>
      <c r="EK195" s="266"/>
      <c r="EL195" s="266"/>
      <c r="EM195" s="33"/>
      <c r="EN195" s="33"/>
      <c r="EO195" s="33"/>
      <c r="EQ195" s="3">
        <f t="shared" si="108"/>
        <v>0</v>
      </c>
      <c r="ER195" s="3">
        <f t="shared" si="92"/>
        <v>0</v>
      </c>
    </row>
    <row r="196" spans="1:148" s="1" customFormat="1">
      <c r="A196" s="266"/>
      <c r="B196" s="33"/>
      <c r="C196" s="33"/>
      <c r="D196" s="266"/>
      <c r="E196" s="267" t="str">
        <f t="shared" si="93"/>
        <v/>
      </c>
      <c r="F196" s="266"/>
      <c r="G196" s="266"/>
      <c r="H196" s="266"/>
      <c r="I196" s="266"/>
      <c r="J196" s="266"/>
      <c r="K196" s="266"/>
      <c r="L196" s="266"/>
      <c r="M196" s="266"/>
      <c r="N196" s="266"/>
      <c r="O196" s="266"/>
      <c r="P196" s="266"/>
      <c r="Q196" s="266"/>
      <c r="R196" s="267" t="str">
        <f t="shared" si="94"/>
        <v/>
      </c>
      <c r="S196" s="266"/>
      <c r="T196" s="266"/>
      <c r="U196" s="266"/>
      <c r="V196" s="266"/>
      <c r="W196" s="266"/>
      <c r="X196" s="266"/>
      <c r="Y196" s="266"/>
      <c r="Z196" s="266"/>
      <c r="AA196" s="266"/>
      <c r="AB196" s="267" t="str">
        <f t="shared" si="95"/>
        <v/>
      </c>
      <c r="AC196" s="266"/>
      <c r="AD196" s="266"/>
      <c r="AE196" s="266"/>
      <c r="AF196" s="266"/>
      <c r="AG196" s="266"/>
      <c r="AH196" s="266"/>
      <c r="AI196" s="266"/>
      <c r="AJ196" s="266"/>
      <c r="AK196" s="266"/>
      <c r="AL196" s="266"/>
      <c r="AM196" s="267" t="str">
        <f t="shared" si="96"/>
        <v/>
      </c>
      <c r="AN196" s="266"/>
      <c r="AO196" s="266"/>
      <c r="AP196" s="266"/>
      <c r="AQ196" s="266"/>
      <c r="AR196" s="266"/>
      <c r="AS196" s="266"/>
      <c r="AT196" s="266"/>
      <c r="AU196" s="267" t="str">
        <f t="shared" si="97"/>
        <v/>
      </c>
      <c r="AV196" s="266"/>
      <c r="AW196" s="266"/>
      <c r="AX196" s="266"/>
      <c r="AY196" s="266"/>
      <c r="AZ196" s="266"/>
      <c r="BA196" s="266"/>
      <c r="BB196" s="267" t="str">
        <f t="shared" si="98"/>
        <v/>
      </c>
      <c r="BC196" s="266"/>
      <c r="BD196" s="266"/>
      <c r="BE196" s="266"/>
      <c r="BF196" s="266"/>
      <c r="BG196" s="266"/>
      <c r="BH196" s="266"/>
      <c r="BI196" s="266"/>
      <c r="BJ196" s="266"/>
      <c r="BK196" s="266"/>
      <c r="BL196" s="266"/>
      <c r="BM196" s="266"/>
      <c r="BN196" s="267" t="str">
        <f t="shared" si="99"/>
        <v/>
      </c>
      <c r="BO196" s="266"/>
      <c r="BP196" s="266"/>
      <c r="BQ196" s="266"/>
      <c r="BR196" s="266"/>
      <c r="BS196" s="266"/>
      <c r="BT196" s="266"/>
      <c r="BU196" s="266"/>
      <c r="BV196" s="267" t="str">
        <f t="shared" si="100"/>
        <v/>
      </c>
      <c r="BW196" s="266"/>
      <c r="BX196" s="266"/>
      <c r="BY196" s="266"/>
      <c r="BZ196" s="266"/>
      <c r="CA196" s="266"/>
      <c r="CB196" s="266"/>
      <c r="CC196" s="266"/>
      <c r="CD196" s="266"/>
      <c r="CE196" s="266"/>
      <c r="CF196" s="267" t="str">
        <f t="shared" si="101"/>
        <v/>
      </c>
      <c r="CG196" s="266"/>
      <c r="CH196" s="266"/>
      <c r="CI196" s="266"/>
      <c r="CJ196" s="266"/>
      <c r="CK196" s="266"/>
      <c r="CL196" s="266"/>
      <c r="CM196" s="266"/>
      <c r="CN196" s="266"/>
      <c r="CO196" s="266"/>
      <c r="CP196" s="267" t="str">
        <f t="shared" si="102"/>
        <v/>
      </c>
      <c r="CQ196" s="266"/>
      <c r="CR196" s="266"/>
      <c r="CS196" s="266"/>
      <c r="CT196" s="266"/>
      <c r="CU196" s="266"/>
      <c r="CV196" s="266"/>
      <c r="CW196" s="266"/>
      <c r="CX196" s="266"/>
      <c r="CY196" s="266"/>
      <c r="CZ196" s="266"/>
      <c r="DA196" s="266"/>
      <c r="DB196" s="266"/>
      <c r="DC196" s="266"/>
      <c r="DD196" s="267" t="str">
        <f t="shared" si="103"/>
        <v/>
      </c>
      <c r="DE196" s="266"/>
      <c r="DF196" s="266"/>
      <c r="DG196" s="266"/>
      <c r="DH196" s="266"/>
      <c r="DI196" s="266"/>
      <c r="DJ196" s="266"/>
      <c r="DK196" s="266"/>
      <c r="DL196" s="266"/>
      <c r="DM196" s="266"/>
      <c r="DN196" s="267" t="str">
        <f t="shared" si="107"/>
        <v/>
      </c>
      <c r="DO196" s="266"/>
      <c r="DP196" s="266"/>
      <c r="DQ196" s="266"/>
      <c r="DR196" s="266"/>
      <c r="DS196" s="266"/>
      <c r="DT196" s="266"/>
      <c r="DU196" s="266"/>
      <c r="DV196" s="266"/>
      <c r="DW196" s="266"/>
      <c r="DX196" s="267" t="str">
        <f t="shared" si="105"/>
        <v/>
      </c>
      <c r="DY196" s="266"/>
      <c r="DZ196" s="266"/>
      <c r="EA196" s="266"/>
      <c r="EB196" s="266"/>
      <c r="EC196" s="266"/>
      <c r="ED196" s="266"/>
      <c r="EE196" s="266"/>
      <c r="EF196" s="267" t="str">
        <f t="shared" si="106"/>
        <v/>
      </c>
      <c r="EG196" s="266"/>
      <c r="EH196" s="266"/>
      <c r="EI196" s="266"/>
      <c r="EJ196" s="266"/>
      <c r="EK196" s="266"/>
      <c r="EL196" s="266"/>
      <c r="EM196" s="33"/>
      <c r="EN196" s="33"/>
      <c r="EO196" s="33"/>
      <c r="EQ196" s="3">
        <f t="shared" si="108"/>
        <v>0</v>
      </c>
      <c r="ER196" s="3">
        <f t="shared" ref="ER196:ER227" si="109">COUNTIF(D196:EL196,"s")</f>
        <v>0</v>
      </c>
    </row>
    <row r="197" spans="1:148" s="1" customFormat="1">
      <c r="A197" s="266"/>
      <c r="B197" s="33"/>
      <c r="C197" s="33"/>
      <c r="D197" s="266"/>
      <c r="E197" s="267" t="str">
        <f t="shared" si="93"/>
        <v/>
      </c>
      <c r="F197" s="266"/>
      <c r="G197" s="266"/>
      <c r="H197" s="266"/>
      <c r="I197" s="266"/>
      <c r="J197" s="266"/>
      <c r="K197" s="266"/>
      <c r="L197" s="266"/>
      <c r="M197" s="266"/>
      <c r="N197" s="266"/>
      <c r="O197" s="266"/>
      <c r="P197" s="266"/>
      <c r="Q197" s="266"/>
      <c r="R197" s="267" t="str">
        <f t="shared" si="94"/>
        <v/>
      </c>
      <c r="S197" s="266"/>
      <c r="T197" s="266"/>
      <c r="U197" s="266"/>
      <c r="V197" s="266"/>
      <c r="W197" s="266"/>
      <c r="X197" s="266"/>
      <c r="Y197" s="266"/>
      <c r="Z197" s="266"/>
      <c r="AA197" s="266"/>
      <c r="AB197" s="267" t="str">
        <f t="shared" si="95"/>
        <v/>
      </c>
      <c r="AC197" s="266"/>
      <c r="AD197" s="266"/>
      <c r="AE197" s="266"/>
      <c r="AF197" s="266"/>
      <c r="AG197" s="266"/>
      <c r="AH197" s="266"/>
      <c r="AI197" s="266"/>
      <c r="AJ197" s="266"/>
      <c r="AK197" s="266"/>
      <c r="AL197" s="266"/>
      <c r="AM197" s="267" t="str">
        <f t="shared" si="96"/>
        <v/>
      </c>
      <c r="AN197" s="266"/>
      <c r="AO197" s="266"/>
      <c r="AP197" s="266"/>
      <c r="AQ197" s="266"/>
      <c r="AR197" s="266"/>
      <c r="AS197" s="266"/>
      <c r="AT197" s="266"/>
      <c r="AU197" s="267" t="str">
        <f t="shared" si="97"/>
        <v/>
      </c>
      <c r="AV197" s="266"/>
      <c r="AW197" s="266"/>
      <c r="AX197" s="266"/>
      <c r="AY197" s="266"/>
      <c r="AZ197" s="266"/>
      <c r="BA197" s="266"/>
      <c r="BB197" s="267" t="str">
        <f t="shared" si="98"/>
        <v/>
      </c>
      <c r="BC197" s="266"/>
      <c r="BD197" s="266"/>
      <c r="BE197" s="266"/>
      <c r="BF197" s="266"/>
      <c r="BG197" s="266"/>
      <c r="BH197" s="266"/>
      <c r="BI197" s="266"/>
      <c r="BJ197" s="266"/>
      <c r="BK197" s="266"/>
      <c r="BL197" s="266"/>
      <c r="BM197" s="266"/>
      <c r="BN197" s="267" t="str">
        <f t="shared" si="99"/>
        <v/>
      </c>
      <c r="BO197" s="266"/>
      <c r="BP197" s="266"/>
      <c r="BQ197" s="266"/>
      <c r="BR197" s="266"/>
      <c r="BS197" s="266"/>
      <c r="BT197" s="266"/>
      <c r="BU197" s="266"/>
      <c r="BV197" s="267" t="str">
        <f t="shared" si="100"/>
        <v/>
      </c>
      <c r="BW197" s="266"/>
      <c r="BX197" s="266"/>
      <c r="BY197" s="266"/>
      <c r="BZ197" s="266"/>
      <c r="CA197" s="266"/>
      <c r="CB197" s="266"/>
      <c r="CC197" s="266"/>
      <c r="CD197" s="266"/>
      <c r="CE197" s="266"/>
      <c r="CF197" s="267" t="str">
        <f t="shared" si="101"/>
        <v/>
      </c>
      <c r="CG197" s="266"/>
      <c r="CH197" s="266"/>
      <c r="CI197" s="266"/>
      <c r="CJ197" s="266"/>
      <c r="CK197" s="266"/>
      <c r="CL197" s="266"/>
      <c r="CM197" s="266"/>
      <c r="CN197" s="266"/>
      <c r="CO197" s="266"/>
      <c r="CP197" s="267" t="str">
        <f t="shared" si="102"/>
        <v/>
      </c>
      <c r="CQ197" s="266"/>
      <c r="CR197" s="266"/>
      <c r="CS197" s="266"/>
      <c r="CT197" s="266"/>
      <c r="CU197" s="266"/>
      <c r="CV197" s="266"/>
      <c r="CW197" s="266"/>
      <c r="CX197" s="266"/>
      <c r="CY197" s="266"/>
      <c r="CZ197" s="266"/>
      <c r="DA197" s="266"/>
      <c r="DB197" s="266"/>
      <c r="DC197" s="266"/>
      <c r="DD197" s="267" t="str">
        <f t="shared" si="103"/>
        <v/>
      </c>
      <c r="DE197" s="266"/>
      <c r="DF197" s="266"/>
      <c r="DG197" s="266"/>
      <c r="DH197" s="266"/>
      <c r="DI197" s="266"/>
      <c r="DJ197" s="266"/>
      <c r="DK197" s="266"/>
      <c r="DL197" s="266"/>
      <c r="DM197" s="266"/>
      <c r="DN197" s="267" t="str">
        <f t="shared" si="107"/>
        <v/>
      </c>
      <c r="DO197" s="266"/>
      <c r="DP197" s="266"/>
      <c r="DQ197" s="266"/>
      <c r="DR197" s="266"/>
      <c r="DS197" s="266"/>
      <c r="DT197" s="266"/>
      <c r="DU197" s="266"/>
      <c r="DV197" s="266"/>
      <c r="DW197" s="266"/>
      <c r="DX197" s="267" t="str">
        <f t="shared" si="105"/>
        <v/>
      </c>
      <c r="DY197" s="266"/>
      <c r="DZ197" s="266"/>
      <c r="EA197" s="266"/>
      <c r="EB197" s="266"/>
      <c r="EC197" s="266"/>
      <c r="ED197" s="266"/>
      <c r="EE197" s="266"/>
      <c r="EF197" s="267" t="str">
        <f t="shared" si="106"/>
        <v/>
      </c>
      <c r="EG197" s="266"/>
      <c r="EH197" s="266"/>
      <c r="EI197" s="266"/>
      <c r="EJ197" s="266"/>
      <c r="EK197" s="266"/>
      <c r="EL197" s="266"/>
      <c r="EM197" s="33"/>
      <c r="EN197" s="33"/>
      <c r="EO197" s="33"/>
      <c r="EQ197" s="3">
        <f t="shared" si="108"/>
        <v>0</v>
      </c>
      <c r="ER197" s="3">
        <f t="shared" si="109"/>
        <v>0</v>
      </c>
    </row>
    <row r="198" spans="1:148" s="1" customFormat="1">
      <c r="A198" s="266"/>
      <c r="B198" s="33"/>
      <c r="C198" s="33"/>
      <c r="D198" s="266"/>
      <c r="E198" s="267" t="str">
        <f t="shared" si="93"/>
        <v/>
      </c>
      <c r="F198" s="266"/>
      <c r="G198" s="266"/>
      <c r="H198" s="266"/>
      <c r="I198" s="266"/>
      <c r="J198" s="266"/>
      <c r="K198" s="266"/>
      <c r="L198" s="266"/>
      <c r="M198" s="266"/>
      <c r="N198" s="266"/>
      <c r="O198" s="266"/>
      <c r="P198" s="266"/>
      <c r="Q198" s="266"/>
      <c r="R198" s="267" t="str">
        <f t="shared" si="94"/>
        <v/>
      </c>
      <c r="S198" s="266"/>
      <c r="T198" s="266"/>
      <c r="U198" s="266"/>
      <c r="V198" s="266"/>
      <c r="W198" s="266"/>
      <c r="X198" s="266"/>
      <c r="Y198" s="266"/>
      <c r="Z198" s="266"/>
      <c r="AA198" s="266"/>
      <c r="AB198" s="267" t="str">
        <f t="shared" si="95"/>
        <v/>
      </c>
      <c r="AC198" s="266"/>
      <c r="AD198" s="266"/>
      <c r="AE198" s="266"/>
      <c r="AF198" s="266"/>
      <c r="AG198" s="266"/>
      <c r="AH198" s="266"/>
      <c r="AI198" s="266"/>
      <c r="AJ198" s="266"/>
      <c r="AK198" s="266"/>
      <c r="AL198" s="266"/>
      <c r="AM198" s="267" t="str">
        <f t="shared" si="96"/>
        <v/>
      </c>
      <c r="AN198" s="266"/>
      <c r="AO198" s="266"/>
      <c r="AP198" s="266"/>
      <c r="AQ198" s="266"/>
      <c r="AR198" s="266"/>
      <c r="AS198" s="266"/>
      <c r="AT198" s="266"/>
      <c r="AU198" s="267" t="str">
        <f t="shared" si="97"/>
        <v/>
      </c>
      <c r="AV198" s="266"/>
      <c r="AW198" s="266"/>
      <c r="AX198" s="266"/>
      <c r="AY198" s="266"/>
      <c r="AZ198" s="266"/>
      <c r="BA198" s="266"/>
      <c r="BB198" s="267" t="str">
        <f t="shared" si="98"/>
        <v/>
      </c>
      <c r="BC198" s="266"/>
      <c r="BD198" s="266"/>
      <c r="BE198" s="266"/>
      <c r="BF198" s="266"/>
      <c r="BG198" s="266"/>
      <c r="BH198" s="266"/>
      <c r="BI198" s="266"/>
      <c r="BJ198" s="266"/>
      <c r="BK198" s="266"/>
      <c r="BL198" s="266"/>
      <c r="BM198" s="266"/>
      <c r="BN198" s="267" t="str">
        <f t="shared" si="99"/>
        <v/>
      </c>
      <c r="BO198" s="266"/>
      <c r="BP198" s="266"/>
      <c r="BQ198" s="266"/>
      <c r="BR198" s="266"/>
      <c r="BS198" s="266"/>
      <c r="BT198" s="266"/>
      <c r="BU198" s="266"/>
      <c r="BV198" s="267" t="str">
        <f t="shared" si="100"/>
        <v/>
      </c>
      <c r="BW198" s="266"/>
      <c r="BX198" s="266"/>
      <c r="BY198" s="266"/>
      <c r="BZ198" s="266"/>
      <c r="CA198" s="266"/>
      <c r="CB198" s="266"/>
      <c r="CC198" s="266"/>
      <c r="CD198" s="266"/>
      <c r="CE198" s="266"/>
      <c r="CF198" s="267" t="str">
        <f t="shared" si="101"/>
        <v/>
      </c>
      <c r="CG198" s="266"/>
      <c r="CH198" s="266"/>
      <c r="CI198" s="266"/>
      <c r="CJ198" s="266"/>
      <c r="CK198" s="266"/>
      <c r="CL198" s="266"/>
      <c r="CM198" s="266"/>
      <c r="CN198" s="266"/>
      <c r="CO198" s="266"/>
      <c r="CP198" s="267" t="str">
        <f t="shared" si="102"/>
        <v/>
      </c>
      <c r="CQ198" s="266"/>
      <c r="CR198" s="266"/>
      <c r="CS198" s="266"/>
      <c r="CT198" s="266"/>
      <c r="CU198" s="266"/>
      <c r="CV198" s="266"/>
      <c r="CW198" s="266"/>
      <c r="CX198" s="266"/>
      <c r="CY198" s="266"/>
      <c r="CZ198" s="266"/>
      <c r="DA198" s="266"/>
      <c r="DB198" s="266"/>
      <c r="DC198" s="266"/>
      <c r="DD198" s="267" t="str">
        <f t="shared" si="103"/>
        <v/>
      </c>
      <c r="DE198" s="266"/>
      <c r="DF198" s="266"/>
      <c r="DG198" s="266"/>
      <c r="DH198" s="266"/>
      <c r="DI198" s="266"/>
      <c r="DJ198" s="266"/>
      <c r="DK198" s="266"/>
      <c r="DL198" s="266"/>
      <c r="DM198" s="266"/>
      <c r="DN198" s="267" t="str">
        <f t="shared" si="107"/>
        <v/>
      </c>
      <c r="DO198" s="266"/>
      <c r="DP198" s="266"/>
      <c r="DQ198" s="266"/>
      <c r="DR198" s="266"/>
      <c r="DS198" s="266"/>
      <c r="DT198" s="266"/>
      <c r="DU198" s="266"/>
      <c r="DV198" s="266"/>
      <c r="DW198" s="266"/>
      <c r="DX198" s="267" t="str">
        <f t="shared" si="105"/>
        <v/>
      </c>
      <c r="DY198" s="266"/>
      <c r="DZ198" s="266"/>
      <c r="EA198" s="266"/>
      <c r="EB198" s="266"/>
      <c r="EC198" s="266"/>
      <c r="ED198" s="266"/>
      <c r="EE198" s="266"/>
      <c r="EF198" s="267" t="str">
        <f t="shared" si="106"/>
        <v/>
      </c>
      <c r="EG198" s="266"/>
      <c r="EH198" s="266"/>
      <c r="EI198" s="266"/>
      <c r="EJ198" s="266"/>
      <c r="EK198" s="266"/>
      <c r="EL198" s="266"/>
      <c r="EM198" s="33"/>
      <c r="EN198" s="33"/>
      <c r="EO198" s="33"/>
      <c r="EQ198" s="3">
        <f t="shared" si="108"/>
        <v>0</v>
      </c>
      <c r="ER198" s="3">
        <f t="shared" si="109"/>
        <v>0</v>
      </c>
    </row>
    <row r="199" spans="1:148" s="1" customFormat="1">
      <c r="A199" s="266"/>
      <c r="B199" s="33"/>
      <c r="C199" s="33"/>
      <c r="D199" s="266"/>
      <c r="E199" s="267" t="str">
        <f t="shared" si="93"/>
        <v/>
      </c>
      <c r="F199" s="266"/>
      <c r="G199" s="266"/>
      <c r="H199" s="266"/>
      <c r="I199" s="266"/>
      <c r="J199" s="266"/>
      <c r="K199" s="266"/>
      <c r="L199" s="266"/>
      <c r="M199" s="266"/>
      <c r="N199" s="266"/>
      <c r="O199" s="266"/>
      <c r="P199" s="266"/>
      <c r="Q199" s="266"/>
      <c r="R199" s="267" t="str">
        <f t="shared" si="94"/>
        <v/>
      </c>
      <c r="S199" s="266"/>
      <c r="T199" s="266"/>
      <c r="U199" s="266"/>
      <c r="V199" s="266"/>
      <c r="W199" s="266"/>
      <c r="X199" s="266"/>
      <c r="Y199" s="266"/>
      <c r="Z199" s="266"/>
      <c r="AA199" s="266"/>
      <c r="AB199" s="267" t="str">
        <f t="shared" si="95"/>
        <v/>
      </c>
      <c r="AC199" s="266"/>
      <c r="AD199" s="266"/>
      <c r="AE199" s="266"/>
      <c r="AF199" s="266"/>
      <c r="AG199" s="266"/>
      <c r="AH199" s="266"/>
      <c r="AI199" s="266"/>
      <c r="AJ199" s="266"/>
      <c r="AK199" s="266"/>
      <c r="AL199" s="266"/>
      <c r="AM199" s="267" t="str">
        <f t="shared" si="96"/>
        <v/>
      </c>
      <c r="AN199" s="266"/>
      <c r="AO199" s="266"/>
      <c r="AP199" s="266"/>
      <c r="AQ199" s="266"/>
      <c r="AR199" s="266"/>
      <c r="AS199" s="266"/>
      <c r="AT199" s="266"/>
      <c r="AU199" s="267" t="str">
        <f t="shared" si="97"/>
        <v/>
      </c>
      <c r="AV199" s="266"/>
      <c r="AW199" s="266"/>
      <c r="AX199" s="266"/>
      <c r="AY199" s="266"/>
      <c r="AZ199" s="266"/>
      <c r="BA199" s="266"/>
      <c r="BB199" s="267" t="str">
        <f t="shared" si="98"/>
        <v/>
      </c>
      <c r="BC199" s="266"/>
      <c r="BD199" s="266"/>
      <c r="BE199" s="266"/>
      <c r="BF199" s="266"/>
      <c r="BG199" s="266"/>
      <c r="BH199" s="266"/>
      <c r="BI199" s="266"/>
      <c r="BJ199" s="266"/>
      <c r="BK199" s="266"/>
      <c r="BL199" s="266"/>
      <c r="BM199" s="266"/>
      <c r="BN199" s="267" t="str">
        <f t="shared" si="99"/>
        <v/>
      </c>
      <c r="BO199" s="266"/>
      <c r="BP199" s="266"/>
      <c r="BQ199" s="266"/>
      <c r="BR199" s="266"/>
      <c r="BS199" s="266"/>
      <c r="BT199" s="266"/>
      <c r="BU199" s="266"/>
      <c r="BV199" s="267" t="str">
        <f t="shared" si="100"/>
        <v/>
      </c>
      <c r="BW199" s="266"/>
      <c r="BX199" s="266"/>
      <c r="BY199" s="266"/>
      <c r="BZ199" s="266"/>
      <c r="CA199" s="266"/>
      <c r="CB199" s="266"/>
      <c r="CC199" s="266"/>
      <c r="CD199" s="266"/>
      <c r="CE199" s="266"/>
      <c r="CF199" s="267" t="str">
        <f t="shared" si="101"/>
        <v/>
      </c>
      <c r="CG199" s="266"/>
      <c r="CH199" s="266"/>
      <c r="CI199" s="266"/>
      <c r="CJ199" s="266"/>
      <c r="CK199" s="266"/>
      <c r="CL199" s="266"/>
      <c r="CM199" s="266"/>
      <c r="CN199" s="266"/>
      <c r="CO199" s="266"/>
      <c r="CP199" s="267" t="str">
        <f t="shared" si="102"/>
        <v/>
      </c>
      <c r="CQ199" s="266"/>
      <c r="CR199" s="266"/>
      <c r="CS199" s="266"/>
      <c r="CT199" s="266"/>
      <c r="CU199" s="266"/>
      <c r="CV199" s="266"/>
      <c r="CW199" s="266"/>
      <c r="CX199" s="266"/>
      <c r="CY199" s="266"/>
      <c r="CZ199" s="266"/>
      <c r="DA199" s="266"/>
      <c r="DB199" s="266"/>
      <c r="DC199" s="266"/>
      <c r="DD199" s="267" t="str">
        <f t="shared" si="103"/>
        <v/>
      </c>
      <c r="DE199" s="266"/>
      <c r="DF199" s="266"/>
      <c r="DG199" s="266"/>
      <c r="DH199" s="266"/>
      <c r="DI199" s="266"/>
      <c r="DJ199" s="266"/>
      <c r="DK199" s="266"/>
      <c r="DL199" s="266"/>
      <c r="DM199" s="266"/>
      <c r="DN199" s="267" t="str">
        <f t="shared" si="107"/>
        <v/>
      </c>
      <c r="DO199" s="266"/>
      <c r="DP199" s="266"/>
      <c r="DQ199" s="266"/>
      <c r="DR199" s="266"/>
      <c r="DS199" s="266"/>
      <c r="DT199" s="266"/>
      <c r="DU199" s="266"/>
      <c r="DV199" s="266"/>
      <c r="DW199" s="266"/>
      <c r="DX199" s="267" t="str">
        <f t="shared" si="105"/>
        <v/>
      </c>
      <c r="DY199" s="266"/>
      <c r="DZ199" s="266"/>
      <c r="EA199" s="266"/>
      <c r="EB199" s="266"/>
      <c r="EC199" s="266"/>
      <c r="ED199" s="266"/>
      <c r="EE199" s="266"/>
      <c r="EF199" s="267" t="str">
        <f t="shared" si="106"/>
        <v/>
      </c>
      <c r="EG199" s="266"/>
      <c r="EH199" s="266"/>
      <c r="EI199" s="266"/>
      <c r="EJ199" s="266"/>
      <c r="EK199" s="266"/>
      <c r="EL199" s="266"/>
      <c r="EM199" s="33"/>
      <c r="EN199" s="33"/>
      <c r="EO199" s="33"/>
      <c r="EQ199" s="3">
        <f t="shared" si="108"/>
        <v>0</v>
      </c>
      <c r="ER199" s="3">
        <f t="shared" si="109"/>
        <v>0</v>
      </c>
    </row>
    <row r="200" spans="1:148" s="1" customFormat="1">
      <c r="A200" s="266"/>
      <c r="B200" s="33"/>
      <c r="C200" s="33"/>
      <c r="D200" s="266"/>
      <c r="E200" s="267" t="str">
        <f t="shared" si="93"/>
        <v/>
      </c>
      <c r="F200" s="266"/>
      <c r="G200" s="266"/>
      <c r="H200" s="266"/>
      <c r="I200" s="266"/>
      <c r="J200" s="266"/>
      <c r="K200" s="266"/>
      <c r="L200" s="266"/>
      <c r="M200" s="266"/>
      <c r="N200" s="266"/>
      <c r="O200" s="266"/>
      <c r="P200" s="266"/>
      <c r="Q200" s="266"/>
      <c r="R200" s="267" t="str">
        <f t="shared" si="94"/>
        <v/>
      </c>
      <c r="S200" s="266"/>
      <c r="T200" s="266"/>
      <c r="U200" s="266"/>
      <c r="V200" s="266"/>
      <c r="W200" s="266"/>
      <c r="X200" s="266"/>
      <c r="Y200" s="266"/>
      <c r="Z200" s="266"/>
      <c r="AA200" s="266"/>
      <c r="AB200" s="267" t="str">
        <f t="shared" si="95"/>
        <v/>
      </c>
      <c r="AC200" s="266"/>
      <c r="AD200" s="266"/>
      <c r="AE200" s="266"/>
      <c r="AF200" s="266"/>
      <c r="AG200" s="266"/>
      <c r="AH200" s="266"/>
      <c r="AI200" s="266"/>
      <c r="AJ200" s="266"/>
      <c r="AK200" s="266"/>
      <c r="AL200" s="266"/>
      <c r="AM200" s="267" t="str">
        <f t="shared" si="96"/>
        <v/>
      </c>
      <c r="AN200" s="266"/>
      <c r="AO200" s="266"/>
      <c r="AP200" s="266"/>
      <c r="AQ200" s="266"/>
      <c r="AR200" s="266"/>
      <c r="AS200" s="266"/>
      <c r="AT200" s="266"/>
      <c r="AU200" s="267" t="str">
        <f t="shared" si="97"/>
        <v/>
      </c>
      <c r="AV200" s="266"/>
      <c r="AW200" s="266"/>
      <c r="AX200" s="266"/>
      <c r="AY200" s="266"/>
      <c r="AZ200" s="266"/>
      <c r="BA200" s="266"/>
      <c r="BB200" s="267" t="str">
        <f t="shared" si="98"/>
        <v/>
      </c>
      <c r="BC200" s="266"/>
      <c r="BD200" s="266"/>
      <c r="BE200" s="266"/>
      <c r="BF200" s="266"/>
      <c r="BG200" s="266"/>
      <c r="BH200" s="266"/>
      <c r="BI200" s="266"/>
      <c r="BJ200" s="266"/>
      <c r="BK200" s="266"/>
      <c r="BL200" s="266"/>
      <c r="BM200" s="266"/>
      <c r="BN200" s="267" t="str">
        <f t="shared" si="99"/>
        <v/>
      </c>
      <c r="BO200" s="266"/>
      <c r="BP200" s="266"/>
      <c r="BQ200" s="266"/>
      <c r="BR200" s="266"/>
      <c r="BS200" s="266"/>
      <c r="BT200" s="266"/>
      <c r="BU200" s="266"/>
      <c r="BV200" s="267" t="str">
        <f t="shared" si="100"/>
        <v/>
      </c>
      <c r="BW200" s="266"/>
      <c r="BX200" s="266"/>
      <c r="BY200" s="266"/>
      <c r="BZ200" s="266"/>
      <c r="CA200" s="266"/>
      <c r="CB200" s="266"/>
      <c r="CC200" s="266"/>
      <c r="CD200" s="266"/>
      <c r="CE200" s="266"/>
      <c r="CF200" s="267" t="str">
        <f t="shared" si="101"/>
        <v/>
      </c>
      <c r="CG200" s="266"/>
      <c r="CH200" s="266"/>
      <c r="CI200" s="266"/>
      <c r="CJ200" s="266"/>
      <c r="CK200" s="266"/>
      <c r="CL200" s="266"/>
      <c r="CM200" s="266"/>
      <c r="CN200" s="266"/>
      <c r="CO200" s="266"/>
      <c r="CP200" s="267" t="str">
        <f t="shared" si="102"/>
        <v/>
      </c>
      <c r="CQ200" s="266"/>
      <c r="CR200" s="266"/>
      <c r="CS200" s="266"/>
      <c r="CT200" s="266"/>
      <c r="CU200" s="266"/>
      <c r="CV200" s="266"/>
      <c r="CW200" s="266"/>
      <c r="CX200" s="266"/>
      <c r="CY200" s="266"/>
      <c r="CZ200" s="266"/>
      <c r="DA200" s="266"/>
      <c r="DB200" s="266"/>
      <c r="DC200" s="266"/>
      <c r="DD200" s="267" t="str">
        <f t="shared" si="103"/>
        <v/>
      </c>
      <c r="DE200" s="266"/>
      <c r="DF200" s="266"/>
      <c r="DG200" s="266"/>
      <c r="DH200" s="266"/>
      <c r="DI200" s="266"/>
      <c r="DJ200" s="266"/>
      <c r="DK200" s="266"/>
      <c r="DL200" s="266"/>
      <c r="DM200" s="266"/>
      <c r="DN200" s="267" t="str">
        <f t="shared" si="107"/>
        <v/>
      </c>
      <c r="DO200" s="266"/>
      <c r="DP200" s="266"/>
      <c r="DQ200" s="266"/>
      <c r="DR200" s="266"/>
      <c r="DS200" s="266"/>
      <c r="DT200" s="266"/>
      <c r="DU200" s="266"/>
      <c r="DV200" s="266"/>
      <c r="DW200" s="266"/>
      <c r="DX200" s="267" t="str">
        <f t="shared" si="105"/>
        <v/>
      </c>
      <c r="DY200" s="266"/>
      <c r="DZ200" s="266"/>
      <c r="EA200" s="266"/>
      <c r="EB200" s="266"/>
      <c r="EC200" s="266"/>
      <c r="ED200" s="266"/>
      <c r="EE200" s="266"/>
      <c r="EF200" s="267" t="str">
        <f t="shared" si="106"/>
        <v/>
      </c>
      <c r="EG200" s="266"/>
      <c r="EH200" s="266"/>
      <c r="EI200" s="266"/>
      <c r="EJ200" s="266"/>
      <c r="EK200" s="266"/>
      <c r="EL200" s="266"/>
      <c r="EM200" s="33"/>
      <c r="EN200" s="33"/>
      <c r="EO200" s="33"/>
      <c r="EQ200" s="3">
        <f t="shared" si="108"/>
        <v>0</v>
      </c>
      <c r="ER200" s="3">
        <f t="shared" si="109"/>
        <v>0</v>
      </c>
    </row>
    <row r="201" spans="1:148" s="1" customFormat="1">
      <c r="A201" s="266"/>
      <c r="B201" s="33"/>
      <c r="C201" s="33"/>
      <c r="D201" s="266"/>
      <c r="E201" s="267" t="str">
        <f t="shared" si="93"/>
        <v/>
      </c>
      <c r="F201" s="266"/>
      <c r="G201" s="266"/>
      <c r="H201" s="266"/>
      <c r="I201" s="266"/>
      <c r="J201" s="266"/>
      <c r="K201" s="266"/>
      <c r="L201" s="266"/>
      <c r="M201" s="266"/>
      <c r="N201" s="266"/>
      <c r="O201" s="266"/>
      <c r="P201" s="266"/>
      <c r="Q201" s="266"/>
      <c r="R201" s="267" t="str">
        <f t="shared" si="94"/>
        <v/>
      </c>
      <c r="S201" s="266"/>
      <c r="T201" s="266"/>
      <c r="U201" s="266"/>
      <c r="V201" s="266"/>
      <c r="W201" s="266"/>
      <c r="X201" s="266"/>
      <c r="Y201" s="266"/>
      <c r="Z201" s="266"/>
      <c r="AA201" s="266"/>
      <c r="AB201" s="267" t="str">
        <f t="shared" si="95"/>
        <v/>
      </c>
      <c r="AC201" s="266"/>
      <c r="AD201" s="266"/>
      <c r="AE201" s="266"/>
      <c r="AF201" s="266"/>
      <c r="AG201" s="266"/>
      <c r="AH201" s="266"/>
      <c r="AI201" s="266"/>
      <c r="AJ201" s="266"/>
      <c r="AK201" s="266"/>
      <c r="AL201" s="266"/>
      <c r="AM201" s="267" t="str">
        <f t="shared" si="96"/>
        <v/>
      </c>
      <c r="AN201" s="266"/>
      <c r="AO201" s="266"/>
      <c r="AP201" s="266"/>
      <c r="AQ201" s="266"/>
      <c r="AR201" s="266"/>
      <c r="AS201" s="266"/>
      <c r="AT201" s="266"/>
      <c r="AU201" s="267" t="str">
        <f t="shared" si="97"/>
        <v/>
      </c>
      <c r="AV201" s="266"/>
      <c r="AW201" s="266"/>
      <c r="AX201" s="266"/>
      <c r="AY201" s="266"/>
      <c r="AZ201" s="266"/>
      <c r="BA201" s="266"/>
      <c r="BB201" s="267" t="str">
        <f t="shared" si="98"/>
        <v/>
      </c>
      <c r="BC201" s="266"/>
      <c r="BD201" s="266"/>
      <c r="BE201" s="266"/>
      <c r="BF201" s="266"/>
      <c r="BG201" s="266"/>
      <c r="BH201" s="266"/>
      <c r="BI201" s="266"/>
      <c r="BJ201" s="266"/>
      <c r="BK201" s="266"/>
      <c r="BL201" s="266"/>
      <c r="BM201" s="266"/>
      <c r="BN201" s="267" t="str">
        <f t="shared" si="99"/>
        <v/>
      </c>
      <c r="BO201" s="266"/>
      <c r="BP201" s="266"/>
      <c r="BQ201" s="266"/>
      <c r="BR201" s="266"/>
      <c r="BS201" s="266"/>
      <c r="BT201" s="266"/>
      <c r="BU201" s="266"/>
      <c r="BV201" s="267" t="str">
        <f t="shared" si="100"/>
        <v/>
      </c>
      <c r="BW201" s="266"/>
      <c r="BX201" s="266"/>
      <c r="BY201" s="266"/>
      <c r="BZ201" s="266"/>
      <c r="CA201" s="266"/>
      <c r="CB201" s="266"/>
      <c r="CC201" s="266"/>
      <c r="CD201" s="266"/>
      <c r="CE201" s="266"/>
      <c r="CF201" s="267" t="str">
        <f t="shared" si="101"/>
        <v/>
      </c>
      <c r="CG201" s="266"/>
      <c r="CH201" s="266"/>
      <c r="CI201" s="266"/>
      <c r="CJ201" s="266"/>
      <c r="CK201" s="266"/>
      <c r="CL201" s="266"/>
      <c r="CM201" s="266"/>
      <c r="CN201" s="266"/>
      <c r="CO201" s="266"/>
      <c r="CP201" s="267" t="str">
        <f t="shared" si="102"/>
        <v/>
      </c>
      <c r="CQ201" s="266"/>
      <c r="CR201" s="266"/>
      <c r="CS201" s="266"/>
      <c r="CT201" s="266"/>
      <c r="CU201" s="266"/>
      <c r="CV201" s="266"/>
      <c r="CW201" s="266"/>
      <c r="CX201" s="266"/>
      <c r="CY201" s="266"/>
      <c r="CZ201" s="266"/>
      <c r="DA201" s="266"/>
      <c r="DB201" s="266"/>
      <c r="DC201" s="266"/>
      <c r="DD201" s="267" t="str">
        <f t="shared" si="103"/>
        <v/>
      </c>
      <c r="DE201" s="266"/>
      <c r="DF201" s="266"/>
      <c r="DG201" s="266"/>
      <c r="DH201" s="266"/>
      <c r="DI201" s="266"/>
      <c r="DJ201" s="266"/>
      <c r="DK201" s="266"/>
      <c r="DL201" s="266"/>
      <c r="DM201" s="266"/>
      <c r="DN201" s="267" t="str">
        <f t="shared" si="107"/>
        <v/>
      </c>
      <c r="DO201" s="266"/>
      <c r="DP201" s="266"/>
      <c r="DQ201" s="266"/>
      <c r="DR201" s="266"/>
      <c r="DS201" s="266"/>
      <c r="DT201" s="266"/>
      <c r="DU201" s="266"/>
      <c r="DV201" s="266"/>
      <c r="DW201" s="266"/>
      <c r="DX201" s="267" t="str">
        <f t="shared" si="105"/>
        <v/>
      </c>
      <c r="DY201" s="266"/>
      <c r="DZ201" s="266"/>
      <c r="EA201" s="266"/>
      <c r="EB201" s="266"/>
      <c r="EC201" s="266"/>
      <c r="ED201" s="266"/>
      <c r="EE201" s="266"/>
      <c r="EF201" s="267" t="str">
        <f t="shared" si="106"/>
        <v/>
      </c>
      <c r="EG201" s="266"/>
      <c r="EH201" s="266"/>
      <c r="EI201" s="266"/>
      <c r="EJ201" s="266"/>
      <c r="EK201" s="266"/>
      <c r="EL201" s="266"/>
      <c r="EM201" s="33"/>
      <c r="EN201" s="33"/>
      <c r="EO201" s="33"/>
      <c r="EQ201" s="3">
        <f t="shared" si="108"/>
        <v>0</v>
      </c>
      <c r="ER201" s="3">
        <f t="shared" si="109"/>
        <v>0</v>
      </c>
    </row>
    <row r="202" spans="1:148" s="1" customFormat="1">
      <c r="A202" s="266"/>
      <c r="B202" s="33"/>
      <c r="C202" s="33"/>
      <c r="D202" s="266"/>
      <c r="E202" s="267" t="str">
        <f t="shared" si="93"/>
        <v/>
      </c>
      <c r="F202" s="266"/>
      <c r="G202" s="266"/>
      <c r="H202" s="266"/>
      <c r="I202" s="266"/>
      <c r="J202" s="266"/>
      <c r="K202" s="266"/>
      <c r="L202" s="266"/>
      <c r="M202" s="266"/>
      <c r="N202" s="266"/>
      <c r="O202" s="266"/>
      <c r="P202" s="266"/>
      <c r="Q202" s="266"/>
      <c r="R202" s="267" t="str">
        <f t="shared" si="94"/>
        <v/>
      </c>
      <c r="S202" s="266"/>
      <c r="T202" s="266"/>
      <c r="U202" s="266"/>
      <c r="V202" s="266"/>
      <c r="W202" s="266"/>
      <c r="X202" s="266"/>
      <c r="Y202" s="266"/>
      <c r="Z202" s="266"/>
      <c r="AA202" s="266"/>
      <c r="AB202" s="267" t="str">
        <f t="shared" si="95"/>
        <v/>
      </c>
      <c r="AC202" s="266"/>
      <c r="AD202" s="266"/>
      <c r="AE202" s="266"/>
      <c r="AF202" s="266"/>
      <c r="AG202" s="266"/>
      <c r="AH202" s="266"/>
      <c r="AI202" s="266"/>
      <c r="AJ202" s="266"/>
      <c r="AK202" s="266"/>
      <c r="AL202" s="266"/>
      <c r="AM202" s="267" t="str">
        <f t="shared" si="96"/>
        <v/>
      </c>
      <c r="AN202" s="266"/>
      <c r="AO202" s="266"/>
      <c r="AP202" s="266"/>
      <c r="AQ202" s="266"/>
      <c r="AR202" s="266"/>
      <c r="AS202" s="266"/>
      <c r="AT202" s="266"/>
      <c r="AU202" s="267" t="str">
        <f t="shared" si="97"/>
        <v/>
      </c>
      <c r="AV202" s="266"/>
      <c r="AW202" s="266"/>
      <c r="AX202" s="266"/>
      <c r="AY202" s="266"/>
      <c r="AZ202" s="266"/>
      <c r="BA202" s="266"/>
      <c r="BB202" s="267" t="str">
        <f t="shared" si="98"/>
        <v/>
      </c>
      <c r="BC202" s="266"/>
      <c r="BD202" s="266"/>
      <c r="BE202" s="266"/>
      <c r="BF202" s="266"/>
      <c r="BG202" s="266"/>
      <c r="BH202" s="266"/>
      <c r="BI202" s="266"/>
      <c r="BJ202" s="266"/>
      <c r="BK202" s="266"/>
      <c r="BL202" s="266"/>
      <c r="BM202" s="266"/>
      <c r="BN202" s="267" t="str">
        <f t="shared" si="99"/>
        <v/>
      </c>
      <c r="BO202" s="266"/>
      <c r="BP202" s="266"/>
      <c r="BQ202" s="266"/>
      <c r="BR202" s="266"/>
      <c r="BS202" s="266"/>
      <c r="BT202" s="266"/>
      <c r="BU202" s="266"/>
      <c r="BV202" s="267" t="str">
        <f t="shared" si="100"/>
        <v/>
      </c>
      <c r="BW202" s="266"/>
      <c r="BX202" s="266"/>
      <c r="BY202" s="266"/>
      <c r="BZ202" s="266"/>
      <c r="CA202" s="266"/>
      <c r="CB202" s="266"/>
      <c r="CC202" s="266"/>
      <c r="CD202" s="266"/>
      <c r="CE202" s="266"/>
      <c r="CF202" s="267" t="str">
        <f t="shared" si="101"/>
        <v/>
      </c>
      <c r="CG202" s="266"/>
      <c r="CH202" s="266"/>
      <c r="CI202" s="266"/>
      <c r="CJ202" s="266"/>
      <c r="CK202" s="266"/>
      <c r="CL202" s="266"/>
      <c r="CM202" s="266"/>
      <c r="CN202" s="266"/>
      <c r="CO202" s="266"/>
      <c r="CP202" s="267" t="str">
        <f t="shared" si="102"/>
        <v/>
      </c>
      <c r="CQ202" s="266"/>
      <c r="CR202" s="266"/>
      <c r="CS202" s="266"/>
      <c r="CT202" s="266"/>
      <c r="CU202" s="266"/>
      <c r="CV202" s="266"/>
      <c r="CW202" s="266"/>
      <c r="CX202" s="266"/>
      <c r="CY202" s="266"/>
      <c r="CZ202" s="266"/>
      <c r="DA202" s="266"/>
      <c r="DB202" s="266"/>
      <c r="DC202" s="266"/>
      <c r="DD202" s="267" t="str">
        <f t="shared" si="103"/>
        <v/>
      </c>
      <c r="DE202" s="266"/>
      <c r="DF202" s="266"/>
      <c r="DG202" s="266"/>
      <c r="DH202" s="266"/>
      <c r="DI202" s="266"/>
      <c r="DJ202" s="266"/>
      <c r="DK202" s="266"/>
      <c r="DL202" s="266"/>
      <c r="DM202" s="266"/>
      <c r="DN202" s="267" t="str">
        <f t="shared" si="107"/>
        <v/>
      </c>
      <c r="DO202" s="266"/>
      <c r="DP202" s="266"/>
      <c r="DQ202" s="266"/>
      <c r="DR202" s="266"/>
      <c r="DS202" s="266"/>
      <c r="DT202" s="266"/>
      <c r="DU202" s="266"/>
      <c r="DV202" s="266"/>
      <c r="DW202" s="266"/>
      <c r="DX202" s="267" t="str">
        <f t="shared" si="105"/>
        <v/>
      </c>
      <c r="DY202" s="266"/>
      <c r="DZ202" s="266"/>
      <c r="EA202" s="266"/>
      <c r="EB202" s="266"/>
      <c r="EC202" s="266"/>
      <c r="ED202" s="266"/>
      <c r="EE202" s="266"/>
      <c r="EF202" s="267" t="str">
        <f t="shared" si="106"/>
        <v/>
      </c>
      <c r="EG202" s="266"/>
      <c r="EH202" s="266"/>
      <c r="EI202" s="266"/>
      <c r="EJ202" s="266"/>
      <c r="EK202" s="266"/>
      <c r="EL202" s="266"/>
      <c r="EM202" s="33"/>
      <c r="EN202" s="33"/>
      <c r="EO202" s="33"/>
      <c r="EQ202" s="3">
        <f t="shared" si="108"/>
        <v>0</v>
      </c>
      <c r="ER202" s="3">
        <f t="shared" si="109"/>
        <v>0</v>
      </c>
    </row>
    <row r="203" spans="1:148" s="1" customFormat="1">
      <c r="A203" s="266"/>
      <c r="B203" s="33"/>
      <c r="C203" s="33"/>
      <c r="D203" s="266"/>
      <c r="E203" s="267" t="str">
        <f t="shared" ref="E203:E234" si="110">IF(COUNTA(F203:Q203)&gt;0,"x","")</f>
        <v/>
      </c>
      <c r="F203" s="266"/>
      <c r="G203" s="266"/>
      <c r="H203" s="266"/>
      <c r="I203" s="266"/>
      <c r="J203" s="266"/>
      <c r="K203" s="266"/>
      <c r="L203" s="266"/>
      <c r="M203" s="266"/>
      <c r="N203" s="266"/>
      <c r="O203" s="266"/>
      <c r="P203" s="266"/>
      <c r="Q203" s="266"/>
      <c r="R203" s="267" t="str">
        <f t="shared" ref="R203:R234" si="111">IF(COUNTA(S203:AA203)&gt;0,"x","")</f>
        <v/>
      </c>
      <c r="S203" s="266"/>
      <c r="T203" s="266"/>
      <c r="U203" s="266"/>
      <c r="V203" s="266"/>
      <c r="W203" s="266"/>
      <c r="X203" s="266"/>
      <c r="Y203" s="266"/>
      <c r="Z203" s="266"/>
      <c r="AA203" s="266"/>
      <c r="AB203" s="267" t="str">
        <f t="shared" ref="AB203:AB234" si="112">IF(COUNTA(AC203:AL203)&gt;0,"x","")</f>
        <v/>
      </c>
      <c r="AC203" s="266"/>
      <c r="AD203" s="266"/>
      <c r="AE203" s="266"/>
      <c r="AF203" s="266"/>
      <c r="AG203" s="266"/>
      <c r="AH203" s="266"/>
      <c r="AI203" s="266"/>
      <c r="AJ203" s="266"/>
      <c r="AK203" s="266"/>
      <c r="AL203" s="266"/>
      <c r="AM203" s="267" t="str">
        <f t="shared" ref="AM203:AM234" si="113">IF(COUNTA(AN203:AT203)&gt;0,"x","")</f>
        <v/>
      </c>
      <c r="AN203" s="266"/>
      <c r="AO203" s="266"/>
      <c r="AP203" s="266"/>
      <c r="AQ203" s="266"/>
      <c r="AR203" s="266"/>
      <c r="AS203" s="266"/>
      <c r="AT203" s="266"/>
      <c r="AU203" s="267" t="str">
        <f t="shared" ref="AU203:AU234" si="114">IF(COUNTA(AV203:BA203)&gt;0,"x","")</f>
        <v/>
      </c>
      <c r="AV203" s="266"/>
      <c r="AW203" s="266"/>
      <c r="AX203" s="266"/>
      <c r="AY203" s="266"/>
      <c r="AZ203" s="266"/>
      <c r="BA203" s="266"/>
      <c r="BB203" s="267" t="str">
        <f t="shared" ref="BB203:BB234" si="115">IF(COUNTA(BC203:BM203)&gt;0,"x","")</f>
        <v/>
      </c>
      <c r="BC203" s="266"/>
      <c r="BD203" s="266"/>
      <c r="BE203" s="266"/>
      <c r="BF203" s="266"/>
      <c r="BG203" s="266"/>
      <c r="BH203" s="266"/>
      <c r="BI203" s="266"/>
      <c r="BJ203" s="266"/>
      <c r="BK203" s="266"/>
      <c r="BL203" s="266"/>
      <c r="BM203" s="266"/>
      <c r="BN203" s="267" t="str">
        <f t="shared" ref="BN203:BN234" si="116">IF(COUNTA(BO203:BU203)&gt;0,"x","")</f>
        <v/>
      </c>
      <c r="BO203" s="266"/>
      <c r="BP203" s="266"/>
      <c r="BQ203" s="266"/>
      <c r="BR203" s="266"/>
      <c r="BS203" s="266"/>
      <c r="BT203" s="266"/>
      <c r="BU203" s="266"/>
      <c r="BV203" s="267" t="str">
        <f t="shared" ref="BV203:BV234" si="117">IF(COUNTA(BW203:CE203)&gt;0,"x","")</f>
        <v/>
      </c>
      <c r="BW203" s="266"/>
      <c r="BX203" s="266"/>
      <c r="BY203" s="266"/>
      <c r="BZ203" s="266"/>
      <c r="CA203" s="266"/>
      <c r="CB203" s="266"/>
      <c r="CC203" s="266"/>
      <c r="CD203" s="266"/>
      <c r="CE203" s="266"/>
      <c r="CF203" s="267" t="str">
        <f t="shared" ref="CF203:CF234" si="118">IF(COUNTA(CG203:CO203)&gt;0,"x","")</f>
        <v/>
      </c>
      <c r="CG203" s="266"/>
      <c r="CH203" s="266"/>
      <c r="CI203" s="266"/>
      <c r="CJ203" s="266"/>
      <c r="CK203" s="266"/>
      <c r="CL203" s="266"/>
      <c r="CM203" s="266"/>
      <c r="CN203" s="266"/>
      <c r="CO203" s="266"/>
      <c r="CP203" s="267" t="str">
        <f t="shared" ref="CP203:CP234" si="119">IF(COUNTA(CQ203:DC203)&gt;0,"x","")</f>
        <v/>
      </c>
      <c r="CQ203" s="266"/>
      <c r="CR203" s="266"/>
      <c r="CS203" s="266"/>
      <c r="CT203" s="266"/>
      <c r="CU203" s="266"/>
      <c r="CV203" s="266"/>
      <c r="CW203" s="266"/>
      <c r="CX203" s="266"/>
      <c r="CY203" s="266"/>
      <c r="CZ203" s="266"/>
      <c r="DA203" s="266"/>
      <c r="DB203" s="266"/>
      <c r="DC203" s="266"/>
      <c r="DD203" s="267" t="str">
        <f t="shared" ref="DD203:DD234" si="120">IF(COUNTA(DE203:DM203)&gt;0,"x","")</f>
        <v/>
      </c>
      <c r="DE203" s="266"/>
      <c r="DF203" s="266"/>
      <c r="DG203" s="266"/>
      <c r="DH203" s="266"/>
      <c r="DI203" s="266"/>
      <c r="DJ203" s="266"/>
      <c r="DK203" s="266"/>
      <c r="DL203" s="266"/>
      <c r="DM203" s="266"/>
      <c r="DN203" s="267" t="str">
        <f t="shared" si="107"/>
        <v/>
      </c>
      <c r="DO203" s="266"/>
      <c r="DP203" s="266"/>
      <c r="DQ203" s="266"/>
      <c r="DR203" s="266"/>
      <c r="DS203" s="266"/>
      <c r="DT203" s="266"/>
      <c r="DU203" s="266"/>
      <c r="DV203" s="266"/>
      <c r="DW203" s="266"/>
      <c r="DX203" s="267" t="str">
        <f t="shared" ref="DX203:DX234" si="121">IF(COUNTA(DY203:EE203)&gt;0,"x","")</f>
        <v/>
      </c>
      <c r="DY203" s="266"/>
      <c r="DZ203" s="266"/>
      <c r="EA203" s="266"/>
      <c r="EB203" s="266"/>
      <c r="EC203" s="266"/>
      <c r="ED203" s="266"/>
      <c r="EE203" s="266"/>
      <c r="EF203" s="267" t="str">
        <f t="shared" ref="EF203:EF234" si="122">IF(COUNTA(EG203:EL203)&gt;0,"x","")</f>
        <v/>
      </c>
      <c r="EG203" s="266"/>
      <c r="EH203" s="266"/>
      <c r="EI203" s="266"/>
      <c r="EJ203" s="266"/>
      <c r="EK203" s="266"/>
      <c r="EL203" s="266"/>
      <c r="EM203" s="33"/>
      <c r="EN203" s="33"/>
      <c r="EO203" s="33"/>
      <c r="EQ203" s="3">
        <f t="shared" si="108"/>
        <v>0</v>
      </c>
      <c r="ER203" s="3">
        <f t="shared" si="109"/>
        <v>0</v>
      </c>
    </row>
    <row r="204" spans="1:148" s="1" customFormat="1">
      <c r="A204" s="266"/>
      <c r="B204" s="33"/>
      <c r="C204" s="33"/>
      <c r="D204" s="266"/>
      <c r="E204" s="267" t="str">
        <f t="shared" si="110"/>
        <v/>
      </c>
      <c r="F204" s="266"/>
      <c r="G204" s="266"/>
      <c r="H204" s="266"/>
      <c r="I204" s="266"/>
      <c r="J204" s="266"/>
      <c r="K204" s="266"/>
      <c r="L204" s="266"/>
      <c r="M204" s="266"/>
      <c r="N204" s="266"/>
      <c r="O204" s="266"/>
      <c r="P204" s="266"/>
      <c r="Q204" s="266"/>
      <c r="R204" s="267" t="str">
        <f t="shared" si="111"/>
        <v/>
      </c>
      <c r="S204" s="266"/>
      <c r="T204" s="266"/>
      <c r="U204" s="266"/>
      <c r="V204" s="266"/>
      <c r="W204" s="266"/>
      <c r="X204" s="266"/>
      <c r="Y204" s="266"/>
      <c r="Z204" s="266"/>
      <c r="AA204" s="266"/>
      <c r="AB204" s="267" t="str">
        <f t="shared" si="112"/>
        <v/>
      </c>
      <c r="AC204" s="266"/>
      <c r="AD204" s="266"/>
      <c r="AE204" s="266"/>
      <c r="AF204" s="266"/>
      <c r="AG204" s="266"/>
      <c r="AH204" s="266"/>
      <c r="AI204" s="266"/>
      <c r="AJ204" s="266"/>
      <c r="AK204" s="266"/>
      <c r="AL204" s="266"/>
      <c r="AM204" s="267" t="str">
        <f t="shared" si="113"/>
        <v/>
      </c>
      <c r="AN204" s="266"/>
      <c r="AO204" s="266"/>
      <c r="AP204" s="266"/>
      <c r="AQ204" s="266"/>
      <c r="AR204" s="266"/>
      <c r="AS204" s="266"/>
      <c r="AT204" s="266"/>
      <c r="AU204" s="267" t="str">
        <f t="shared" si="114"/>
        <v/>
      </c>
      <c r="AV204" s="266"/>
      <c r="AW204" s="266"/>
      <c r="AX204" s="266"/>
      <c r="AY204" s="266"/>
      <c r="AZ204" s="266"/>
      <c r="BA204" s="266"/>
      <c r="BB204" s="267" t="str">
        <f t="shared" si="115"/>
        <v/>
      </c>
      <c r="BC204" s="266"/>
      <c r="BD204" s="266"/>
      <c r="BE204" s="266"/>
      <c r="BF204" s="266"/>
      <c r="BG204" s="266"/>
      <c r="BH204" s="266"/>
      <c r="BI204" s="266"/>
      <c r="BJ204" s="266"/>
      <c r="BK204" s="266"/>
      <c r="BL204" s="266"/>
      <c r="BM204" s="266"/>
      <c r="BN204" s="267" t="str">
        <f t="shared" si="116"/>
        <v/>
      </c>
      <c r="BO204" s="266"/>
      <c r="BP204" s="266"/>
      <c r="BQ204" s="266"/>
      <c r="BR204" s="266"/>
      <c r="BS204" s="266"/>
      <c r="BT204" s="266"/>
      <c r="BU204" s="266"/>
      <c r="BV204" s="267" t="str">
        <f t="shared" si="117"/>
        <v/>
      </c>
      <c r="BW204" s="266"/>
      <c r="BX204" s="266"/>
      <c r="BY204" s="266"/>
      <c r="BZ204" s="266"/>
      <c r="CA204" s="266"/>
      <c r="CB204" s="266"/>
      <c r="CC204" s="266"/>
      <c r="CD204" s="266"/>
      <c r="CE204" s="266"/>
      <c r="CF204" s="267" t="str">
        <f t="shared" si="118"/>
        <v/>
      </c>
      <c r="CG204" s="266"/>
      <c r="CH204" s="266"/>
      <c r="CI204" s="266"/>
      <c r="CJ204" s="266"/>
      <c r="CK204" s="266"/>
      <c r="CL204" s="266"/>
      <c r="CM204" s="266"/>
      <c r="CN204" s="266"/>
      <c r="CO204" s="266"/>
      <c r="CP204" s="267" t="str">
        <f t="shared" si="119"/>
        <v/>
      </c>
      <c r="CQ204" s="266"/>
      <c r="CR204" s="266"/>
      <c r="CS204" s="266"/>
      <c r="CT204" s="266"/>
      <c r="CU204" s="266"/>
      <c r="CV204" s="266"/>
      <c r="CW204" s="266"/>
      <c r="CX204" s="266"/>
      <c r="CY204" s="266"/>
      <c r="CZ204" s="266"/>
      <c r="DA204" s="266"/>
      <c r="DB204" s="266"/>
      <c r="DC204" s="266"/>
      <c r="DD204" s="267" t="str">
        <f t="shared" si="120"/>
        <v/>
      </c>
      <c r="DE204" s="266"/>
      <c r="DF204" s="266"/>
      <c r="DG204" s="266"/>
      <c r="DH204" s="266"/>
      <c r="DI204" s="266"/>
      <c r="DJ204" s="266"/>
      <c r="DK204" s="266"/>
      <c r="DL204" s="266"/>
      <c r="DM204" s="266"/>
      <c r="DN204" s="267" t="str">
        <f t="shared" si="107"/>
        <v/>
      </c>
      <c r="DO204" s="266"/>
      <c r="DP204" s="266"/>
      <c r="DQ204" s="266"/>
      <c r="DR204" s="266"/>
      <c r="DS204" s="266"/>
      <c r="DT204" s="266"/>
      <c r="DU204" s="266"/>
      <c r="DV204" s="266"/>
      <c r="DW204" s="266"/>
      <c r="DX204" s="267" t="str">
        <f t="shared" si="121"/>
        <v/>
      </c>
      <c r="DY204" s="266"/>
      <c r="DZ204" s="266"/>
      <c r="EA204" s="266"/>
      <c r="EB204" s="266"/>
      <c r="EC204" s="266"/>
      <c r="ED204" s="266"/>
      <c r="EE204" s="266"/>
      <c r="EF204" s="267" t="str">
        <f t="shared" si="122"/>
        <v/>
      </c>
      <c r="EG204" s="266"/>
      <c r="EH204" s="266"/>
      <c r="EI204" s="266"/>
      <c r="EJ204" s="266"/>
      <c r="EK204" s="266"/>
      <c r="EL204" s="266"/>
      <c r="EM204" s="33"/>
      <c r="EN204" s="33"/>
      <c r="EO204" s="33"/>
      <c r="EQ204" s="3">
        <f t="shared" si="108"/>
        <v>0</v>
      </c>
      <c r="ER204" s="3">
        <f t="shared" si="109"/>
        <v>0</v>
      </c>
    </row>
    <row r="205" spans="1:148" s="1" customFormat="1">
      <c r="A205" s="266"/>
      <c r="B205" s="33"/>
      <c r="C205" s="33"/>
      <c r="D205" s="266"/>
      <c r="E205" s="267" t="str">
        <f t="shared" si="110"/>
        <v/>
      </c>
      <c r="F205" s="266"/>
      <c r="G205" s="266"/>
      <c r="H205" s="266"/>
      <c r="I205" s="266"/>
      <c r="J205" s="266"/>
      <c r="K205" s="266"/>
      <c r="L205" s="266"/>
      <c r="M205" s="266"/>
      <c r="N205" s="266"/>
      <c r="O205" s="266"/>
      <c r="P205" s="266"/>
      <c r="Q205" s="266"/>
      <c r="R205" s="267" t="str">
        <f t="shared" si="111"/>
        <v/>
      </c>
      <c r="S205" s="266"/>
      <c r="T205" s="266"/>
      <c r="U205" s="266"/>
      <c r="V205" s="266"/>
      <c r="W205" s="266"/>
      <c r="X205" s="266"/>
      <c r="Y205" s="266"/>
      <c r="Z205" s="266"/>
      <c r="AA205" s="266"/>
      <c r="AB205" s="267" t="str">
        <f t="shared" si="112"/>
        <v/>
      </c>
      <c r="AC205" s="266"/>
      <c r="AD205" s="266"/>
      <c r="AE205" s="266"/>
      <c r="AF205" s="266"/>
      <c r="AG205" s="266"/>
      <c r="AH205" s="266"/>
      <c r="AI205" s="266"/>
      <c r="AJ205" s="266"/>
      <c r="AK205" s="266"/>
      <c r="AL205" s="266"/>
      <c r="AM205" s="267" t="str">
        <f t="shared" si="113"/>
        <v/>
      </c>
      <c r="AN205" s="266"/>
      <c r="AO205" s="266"/>
      <c r="AP205" s="266"/>
      <c r="AQ205" s="266"/>
      <c r="AR205" s="266"/>
      <c r="AS205" s="266"/>
      <c r="AT205" s="266"/>
      <c r="AU205" s="267" t="str">
        <f t="shared" si="114"/>
        <v/>
      </c>
      <c r="AV205" s="266"/>
      <c r="AW205" s="266"/>
      <c r="AX205" s="266"/>
      <c r="AY205" s="266"/>
      <c r="AZ205" s="266"/>
      <c r="BA205" s="266"/>
      <c r="BB205" s="267" t="str">
        <f t="shared" si="115"/>
        <v/>
      </c>
      <c r="BC205" s="266"/>
      <c r="BD205" s="266"/>
      <c r="BE205" s="266"/>
      <c r="BF205" s="266"/>
      <c r="BG205" s="266"/>
      <c r="BH205" s="266"/>
      <c r="BI205" s="266"/>
      <c r="BJ205" s="266"/>
      <c r="BK205" s="266"/>
      <c r="BL205" s="266"/>
      <c r="BM205" s="266"/>
      <c r="BN205" s="267" t="str">
        <f t="shared" si="116"/>
        <v/>
      </c>
      <c r="BO205" s="266"/>
      <c r="BP205" s="266"/>
      <c r="BQ205" s="266"/>
      <c r="BR205" s="266"/>
      <c r="BS205" s="266"/>
      <c r="BT205" s="266"/>
      <c r="BU205" s="266"/>
      <c r="BV205" s="267" t="str">
        <f t="shared" si="117"/>
        <v/>
      </c>
      <c r="BW205" s="266"/>
      <c r="BX205" s="266"/>
      <c r="BY205" s="266"/>
      <c r="BZ205" s="266"/>
      <c r="CA205" s="266"/>
      <c r="CB205" s="266"/>
      <c r="CC205" s="266"/>
      <c r="CD205" s="266"/>
      <c r="CE205" s="266"/>
      <c r="CF205" s="267" t="str">
        <f t="shared" si="118"/>
        <v/>
      </c>
      <c r="CG205" s="266"/>
      <c r="CH205" s="266"/>
      <c r="CI205" s="266"/>
      <c r="CJ205" s="266"/>
      <c r="CK205" s="266"/>
      <c r="CL205" s="266"/>
      <c r="CM205" s="266"/>
      <c r="CN205" s="266"/>
      <c r="CO205" s="266"/>
      <c r="CP205" s="267" t="str">
        <f t="shared" si="119"/>
        <v/>
      </c>
      <c r="CQ205" s="266"/>
      <c r="CR205" s="266"/>
      <c r="CS205" s="266"/>
      <c r="CT205" s="266"/>
      <c r="CU205" s="266"/>
      <c r="CV205" s="266"/>
      <c r="CW205" s="266"/>
      <c r="CX205" s="266"/>
      <c r="CY205" s="266"/>
      <c r="CZ205" s="266"/>
      <c r="DA205" s="266"/>
      <c r="DB205" s="266"/>
      <c r="DC205" s="266"/>
      <c r="DD205" s="267" t="str">
        <f t="shared" si="120"/>
        <v/>
      </c>
      <c r="DE205" s="266"/>
      <c r="DF205" s="266"/>
      <c r="DG205" s="266"/>
      <c r="DH205" s="266"/>
      <c r="DI205" s="266"/>
      <c r="DJ205" s="266"/>
      <c r="DK205" s="266"/>
      <c r="DL205" s="266"/>
      <c r="DM205" s="266"/>
      <c r="DN205" s="267" t="str">
        <f t="shared" si="107"/>
        <v/>
      </c>
      <c r="DO205" s="266"/>
      <c r="DP205" s="266"/>
      <c r="DQ205" s="266"/>
      <c r="DR205" s="266"/>
      <c r="DS205" s="266"/>
      <c r="DT205" s="266"/>
      <c r="DU205" s="266"/>
      <c r="DV205" s="266"/>
      <c r="DW205" s="266"/>
      <c r="DX205" s="267" t="str">
        <f t="shared" si="121"/>
        <v/>
      </c>
      <c r="DY205" s="266"/>
      <c r="DZ205" s="266"/>
      <c r="EA205" s="266"/>
      <c r="EB205" s="266"/>
      <c r="EC205" s="266"/>
      <c r="ED205" s="266"/>
      <c r="EE205" s="266"/>
      <c r="EF205" s="267" t="str">
        <f t="shared" si="122"/>
        <v/>
      </c>
      <c r="EG205" s="266"/>
      <c r="EH205" s="266"/>
      <c r="EI205" s="266"/>
      <c r="EJ205" s="266"/>
      <c r="EK205" s="266"/>
      <c r="EL205" s="266"/>
      <c r="EM205" s="33"/>
      <c r="EN205" s="33"/>
      <c r="EO205" s="33"/>
      <c r="EQ205" s="3">
        <f t="shared" si="108"/>
        <v>0</v>
      </c>
      <c r="ER205" s="3">
        <f t="shared" si="109"/>
        <v>0</v>
      </c>
    </row>
    <row r="206" spans="1:148" s="1" customFormat="1">
      <c r="A206" s="266"/>
      <c r="B206" s="33"/>
      <c r="C206" s="33"/>
      <c r="D206" s="266"/>
      <c r="E206" s="267" t="str">
        <f t="shared" si="110"/>
        <v/>
      </c>
      <c r="F206" s="266"/>
      <c r="G206" s="266"/>
      <c r="H206" s="266"/>
      <c r="I206" s="266"/>
      <c r="J206" s="266"/>
      <c r="K206" s="266"/>
      <c r="L206" s="266"/>
      <c r="M206" s="266"/>
      <c r="N206" s="266"/>
      <c r="O206" s="266"/>
      <c r="P206" s="266"/>
      <c r="Q206" s="266"/>
      <c r="R206" s="267" t="str">
        <f t="shared" si="111"/>
        <v/>
      </c>
      <c r="S206" s="266"/>
      <c r="T206" s="266"/>
      <c r="U206" s="266"/>
      <c r="V206" s="266"/>
      <c r="W206" s="266"/>
      <c r="X206" s="266"/>
      <c r="Y206" s="266"/>
      <c r="Z206" s="266"/>
      <c r="AA206" s="266"/>
      <c r="AB206" s="267" t="str">
        <f t="shared" si="112"/>
        <v/>
      </c>
      <c r="AC206" s="266"/>
      <c r="AD206" s="266"/>
      <c r="AE206" s="266"/>
      <c r="AF206" s="266"/>
      <c r="AG206" s="266"/>
      <c r="AH206" s="266"/>
      <c r="AI206" s="266"/>
      <c r="AJ206" s="266"/>
      <c r="AK206" s="266"/>
      <c r="AL206" s="266"/>
      <c r="AM206" s="267" t="str">
        <f t="shared" si="113"/>
        <v/>
      </c>
      <c r="AN206" s="266"/>
      <c r="AO206" s="266"/>
      <c r="AP206" s="266"/>
      <c r="AQ206" s="266"/>
      <c r="AR206" s="266"/>
      <c r="AS206" s="266"/>
      <c r="AT206" s="266"/>
      <c r="AU206" s="267" t="str">
        <f t="shared" si="114"/>
        <v/>
      </c>
      <c r="AV206" s="266"/>
      <c r="AW206" s="266"/>
      <c r="AX206" s="266"/>
      <c r="AY206" s="266"/>
      <c r="AZ206" s="266"/>
      <c r="BA206" s="266"/>
      <c r="BB206" s="267" t="str">
        <f t="shared" si="115"/>
        <v/>
      </c>
      <c r="BC206" s="266"/>
      <c r="BD206" s="266"/>
      <c r="BE206" s="266"/>
      <c r="BF206" s="266"/>
      <c r="BG206" s="266"/>
      <c r="BH206" s="266"/>
      <c r="BI206" s="266"/>
      <c r="BJ206" s="266"/>
      <c r="BK206" s="266"/>
      <c r="BL206" s="266"/>
      <c r="BM206" s="266"/>
      <c r="BN206" s="267" t="str">
        <f t="shared" si="116"/>
        <v/>
      </c>
      <c r="BO206" s="266"/>
      <c r="BP206" s="266"/>
      <c r="BQ206" s="266"/>
      <c r="BR206" s="266"/>
      <c r="BS206" s="266"/>
      <c r="BT206" s="266"/>
      <c r="BU206" s="266"/>
      <c r="BV206" s="267" t="str">
        <f t="shared" si="117"/>
        <v/>
      </c>
      <c r="BW206" s="266"/>
      <c r="BX206" s="266"/>
      <c r="BY206" s="266"/>
      <c r="BZ206" s="266"/>
      <c r="CA206" s="266"/>
      <c r="CB206" s="266"/>
      <c r="CC206" s="266"/>
      <c r="CD206" s="266"/>
      <c r="CE206" s="266"/>
      <c r="CF206" s="267" t="str">
        <f t="shared" si="118"/>
        <v/>
      </c>
      <c r="CG206" s="266"/>
      <c r="CH206" s="266"/>
      <c r="CI206" s="266"/>
      <c r="CJ206" s="266"/>
      <c r="CK206" s="266"/>
      <c r="CL206" s="266"/>
      <c r="CM206" s="266"/>
      <c r="CN206" s="266"/>
      <c r="CO206" s="266"/>
      <c r="CP206" s="267" t="str">
        <f t="shared" si="119"/>
        <v/>
      </c>
      <c r="CQ206" s="266"/>
      <c r="CR206" s="266"/>
      <c r="CS206" s="266"/>
      <c r="CT206" s="266"/>
      <c r="CU206" s="266"/>
      <c r="CV206" s="266"/>
      <c r="CW206" s="266"/>
      <c r="CX206" s="266"/>
      <c r="CY206" s="266"/>
      <c r="CZ206" s="266"/>
      <c r="DA206" s="266"/>
      <c r="DB206" s="266"/>
      <c r="DC206" s="266"/>
      <c r="DD206" s="267" t="str">
        <f t="shared" si="120"/>
        <v/>
      </c>
      <c r="DE206" s="266"/>
      <c r="DF206" s="266"/>
      <c r="DG206" s="266"/>
      <c r="DH206" s="266"/>
      <c r="DI206" s="266"/>
      <c r="DJ206" s="266"/>
      <c r="DK206" s="266"/>
      <c r="DL206" s="266"/>
      <c r="DM206" s="266"/>
      <c r="DN206" s="267" t="str">
        <f t="shared" si="107"/>
        <v/>
      </c>
      <c r="DO206" s="266"/>
      <c r="DP206" s="266"/>
      <c r="DQ206" s="266"/>
      <c r="DR206" s="266"/>
      <c r="DS206" s="266"/>
      <c r="DT206" s="266"/>
      <c r="DU206" s="266"/>
      <c r="DV206" s="266"/>
      <c r="DW206" s="266"/>
      <c r="DX206" s="267" t="str">
        <f t="shared" si="121"/>
        <v/>
      </c>
      <c r="DY206" s="266"/>
      <c r="DZ206" s="266"/>
      <c r="EA206" s="266"/>
      <c r="EB206" s="266"/>
      <c r="EC206" s="266"/>
      <c r="ED206" s="266"/>
      <c r="EE206" s="266"/>
      <c r="EF206" s="267" t="str">
        <f t="shared" si="122"/>
        <v/>
      </c>
      <c r="EG206" s="266"/>
      <c r="EH206" s="266"/>
      <c r="EI206" s="266"/>
      <c r="EJ206" s="266"/>
      <c r="EK206" s="266"/>
      <c r="EL206" s="266"/>
      <c r="EM206" s="33"/>
      <c r="EN206" s="33"/>
      <c r="EO206" s="33"/>
      <c r="EQ206" s="3">
        <f t="shared" si="108"/>
        <v>0</v>
      </c>
      <c r="ER206" s="3">
        <f t="shared" si="109"/>
        <v>0</v>
      </c>
    </row>
    <row r="207" spans="1:148" s="1" customFormat="1">
      <c r="A207" s="266"/>
      <c r="B207" s="33"/>
      <c r="C207" s="33"/>
      <c r="D207" s="266"/>
      <c r="E207" s="267" t="str">
        <f t="shared" si="110"/>
        <v/>
      </c>
      <c r="F207" s="266"/>
      <c r="G207" s="266"/>
      <c r="H207" s="266"/>
      <c r="I207" s="266"/>
      <c r="J207" s="266"/>
      <c r="K207" s="266"/>
      <c r="L207" s="266"/>
      <c r="M207" s="266"/>
      <c r="N207" s="266"/>
      <c r="O207" s="266"/>
      <c r="P207" s="266"/>
      <c r="Q207" s="266"/>
      <c r="R207" s="267" t="str">
        <f t="shared" si="111"/>
        <v/>
      </c>
      <c r="S207" s="266"/>
      <c r="T207" s="266"/>
      <c r="U207" s="266"/>
      <c r="V207" s="266"/>
      <c r="W207" s="266"/>
      <c r="X207" s="266"/>
      <c r="Y207" s="266"/>
      <c r="Z207" s="266"/>
      <c r="AA207" s="266"/>
      <c r="AB207" s="267" t="str">
        <f t="shared" si="112"/>
        <v/>
      </c>
      <c r="AC207" s="266"/>
      <c r="AD207" s="266"/>
      <c r="AE207" s="266"/>
      <c r="AF207" s="266"/>
      <c r="AG207" s="266"/>
      <c r="AH207" s="266"/>
      <c r="AI207" s="266"/>
      <c r="AJ207" s="266"/>
      <c r="AK207" s="266"/>
      <c r="AL207" s="266"/>
      <c r="AM207" s="267" t="str">
        <f t="shared" si="113"/>
        <v/>
      </c>
      <c r="AN207" s="266"/>
      <c r="AO207" s="266"/>
      <c r="AP207" s="266"/>
      <c r="AQ207" s="266"/>
      <c r="AR207" s="266"/>
      <c r="AS207" s="266"/>
      <c r="AT207" s="266"/>
      <c r="AU207" s="267" t="str">
        <f t="shared" si="114"/>
        <v/>
      </c>
      <c r="AV207" s="266"/>
      <c r="AW207" s="266"/>
      <c r="AX207" s="266"/>
      <c r="AY207" s="266"/>
      <c r="AZ207" s="266"/>
      <c r="BA207" s="266"/>
      <c r="BB207" s="267" t="str">
        <f t="shared" si="115"/>
        <v/>
      </c>
      <c r="BC207" s="266"/>
      <c r="BD207" s="266"/>
      <c r="BE207" s="266"/>
      <c r="BF207" s="266"/>
      <c r="BG207" s="266"/>
      <c r="BH207" s="266"/>
      <c r="BI207" s="266"/>
      <c r="BJ207" s="266"/>
      <c r="BK207" s="266"/>
      <c r="BL207" s="266"/>
      <c r="BM207" s="266"/>
      <c r="BN207" s="267" t="str">
        <f t="shared" si="116"/>
        <v/>
      </c>
      <c r="BO207" s="266"/>
      <c r="BP207" s="266"/>
      <c r="BQ207" s="266"/>
      <c r="BR207" s="266"/>
      <c r="BS207" s="266"/>
      <c r="BT207" s="266"/>
      <c r="BU207" s="266"/>
      <c r="BV207" s="267" t="str">
        <f t="shared" si="117"/>
        <v/>
      </c>
      <c r="BW207" s="266"/>
      <c r="BX207" s="266"/>
      <c r="BY207" s="266"/>
      <c r="BZ207" s="266"/>
      <c r="CA207" s="266"/>
      <c r="CB207" s="266"/>
      <c r="CC207" s="266"/>
      <c r="CD207" s="266"/>
      <c r="CE207" s="266"/>
      <c r="CF207" s="267" t="str">
        <f t="shared" si="118"/>
        <v/>
      </c>
      <c r="CG207" s="266"/>
      <c r="CH207" s="266"/>
      <c r="CI207" s="266"/>
      <c r="CJ207" s="266"/>
      <c r="CK207" s="266"/>
      <c r="CL207" s="266"/>
      <c r="CM207" s="266"/>
      <c r="CN207" s="266"/>
      <c r="CO207" s="266"/>
      <c r="CP207" s="267" t="str">
        <f t="shared" si="119"/>
        <v/>
      </c>
      <c r="CQ207" s="266"/>
      <c r="CR207" s="266"/>
      <c r="CS207" s="266"/>
      <c r="CT207" s="266"/>
      <c r="CU207" s="266"/>
      <c r="CV207" s="266"/>
      <c r="CW207" s="266"/>
      <c r="CX207" s="266"/>
      <c r="CY207" s="266"/>
      <c r="CZ207" s="266"/>
      <c r="DA207" s="266"/>
      <c r="DB207" s="266"/>
      <c r="DC207" s="266"/>
      <c r="DD207" s="267" t="str">
        <f t="shared" si="120"/>
        <v/>
      </c>
      <c r="DE207" s="266"/>
      <c r="DF207" s="266"/>
      <c r="DG207" s="266"/>
      <c r="DH207" s="266"/>
      <c r="DI207" s="266"/>
      <c r="DJ207" s="266"/>
      <c r="DK207" s="266"/>
      <c r="DL207" s="266"/>
      <c r="DM207" s="266"/>
      <c r="DN207" s="267" t="str">
        <f t="shared" si="107"/>
        <v/>
      </c>
      <c r="DO207" s="266"/>
      <c r="DP207" s="266"/>
      <c r="DQ207" s="266"/>
      <c r="DR207" s="266"/>
      <c r="DS207" s="266"/>
      <c r="DT207" s="266"/>
      <c r="DU207" s="266"/>
      <c r="DV207" s="266"/>
      <c r="DW207" s="266"/>
      <c r="DX207" s="267" t="str">
        <f t="shared" si="121"/>
        <v/>
      </c>
      <c r="DY207" s="266"/>
      <c r="DZ207" s="266"/>
      <c r="EA207" s="266"/>
      <c r="EB207" s="266"/>
      <c r="EC207" s="266"/>
      <c r="ED207" s="266"/>
      <c r="EE207" s="266"/>
      <c r="EF207" s="267" t="str">
        <f t="shared" si="122"/>
        <v/>
      </c>
      <c r="EG207" s="266"/>
      <c r="EH207" s="266"/>
      <c r="EI207" s="266"/>
      <c r="EJ207" s="266"/>
      <c r="EK207" s="266"/>
      <c r="EL207" s="266"/>
      <c r="EM207" s="33"/>
      <c r="EN207" s="33"/>
      <c r="EO207" s="33"/>
      <c r="EQ207" s="3">
        <f t="shared" si="108"/>
        <v>0</v>
      </c>
      <c r="ER207" s="3">
        <f t="shared" si="109"/>
        <v>0</v>
      </c>
    </row>
    <row r="208" spans="1:148" s="1" customFormat="1">
      <c r="A208" s="266"/>
      <c r="B208" s="33"/>
      <c r="C208" s="33"/>
      <c r="D208" s="266"/>
      <c r="E208" s="267" t="str">
        <f t="shared" si="110"/>
        <v/>
      </c>
      <c r="F208" s="266"/>
      <c r="G208" s="266"/>
      <c r="H208" s="266"/>
      <c r="I208" s="266"/>
      <c r="J208" s="266"/>
      <c r="K208" s="266"/>
      <c r="L208" s="266"/>
      <c r="M208" s="266"/>
      <c r="N208" s="266"/>
      <c r="O208" s="266"/>
      <c r="P208" s="266"/>
      <c r="Q208" s="266"/>
      <c r="R208" s="267" t="str">
        <f t="shared" si="111"/>
        <v/>
      </c>
      <c r="S208" s="266"/>
      <c r="T208" s="266"/>
      <c r="U208" s="266"/>
      <c r="V208" s="266"/>
      <c r="W208" s="266"/>
      <c r="X208" s="266"/>
      <c r="Y208" s="266"/>
      <c r="Z208" s="266"/>
      <c r="AA208" s="266"/>
      <c r="AB208" s="267" t="str">
        <f t="shared" si="112"/>
        <v/>
      </c>
      <c r="AC208" s="266"/>
      <c r="AD208" s="266"/>
      <c r="AE208" s="266"/>
      <c r="AF208" s="266"/>
      <c r="AG208" s="266"/>
      <c r="AH208" s="266"/>
      <c r="AI208" s="266"/>
      <c r="AJ208" s="266"/>
      <c r="AK208" s="266"/>
      <c r="AL208" s="266"/>
      <c r="AM208" s="267" t="str">
        <f t="shared" si="113"/>
        <v/>
      </c>
      <c r="AN208" s="266"/>
      <c r="AO208" s="266"/>
      <c r="AP208" s="266"/>
      <c r="AQ208" s="266"/>
      <c r="AR208" s="266"/>
      <c r="AS208" s="266"/>
      <c r="AT208" s="266"/>
      <c r="AU208" s="267" t="str">
        <f t="shared" si="114"/>
        <v/>
      </c>
      <c r="AV208" s="266"/>
      <c r="AW208" s="266"/>
      <c r="AX208" s="266"/>
      <c r="AY208" s="266"/>
      <c r="AZ208" s="266"/>
      <c r="BA208" s="266"/>
      <c r="BB208" s="267" t="str">
        <f t="shared" si="115"/>
        <v/>
      </c>
      <c r="BC208" s="266"/>
      <c r="BD208" s="266"/>
      <c r="BE208" s="266"/>
      <c r="BF208" s="266"/>
      <c r="BG208" s="266"/>
      <c r="BH208" s="266"/>
      <c r="BI208" s="266"/>
      <c r="BJ208" s="266"/>
      <c r="BK208" s="266"/>
      <c r="BL208" s="266"/>
      <c r="BM208" s="266"/>
      <c r="BN208" s="267" t="str">
        <f t="shared" si="116"/>
        <v/>
      </c>
      <c r="BO208" s="266"/>
      <c r="BP208" s="266"/>
      <c r="BQ208" s="266"/>
      <c r="BR208" s="266"/>
      <c r="BS208" s="266"/>
      <c r="BT208" s="266"/>
      <c r="BU208" s="266"/>
      <c r="BV208" s="267" t="str">
        <f t="shared" si="117"/>
        <v/>
      </c>
      <c r="BW208" s="266"/>
      <c r="BX208" s="266"/>
      <c r="BY208" s="266"/>
      <c r="BZ208" s="266"/>
      <c r="CA208" s="266"/>
      <c r="CB208" s="266"/>
      <c r="CC208" s="266"/>
      <c r="CD208" s="266"/>
      <c r="CE208" s="266"/>
      <c r="CF208" s="267" t="str">
        <f t="shared" si="118"/>
        <v/>
      </c>
      <c r="CG208" s="266"/>
      <c r="CH208" s="266"/>
      <c r="CI208" s="266"/>
      <c r="CJ208" s="266"/>
      <c r="CK208" s="266"/>
      <c r="CL208" s="266"/>
      <c r="CM208" s="266"/>
      <c r="CN208" s="266"/>
      <c r="CO208" s="266"/>
      <c r="CP208" s="267" t="str">
        <f t="shared" si="119"/>
        <v/>
      </c>
      <c r="CQ208" s="266"/>
      <c r="CR208" s="266"/>
      <c r="CS208" s="266"/>
      <c r="CT208" s="266"/>
      <c r="CU208" s="266"/>
      <c r="CV208" s="266"/>
      <c r="CW208" s="266"/>
      <c r="CX208" s="266"/>
      <c r="CY208" s="266"/>
      <c r="CZ208" s="266"/>
      <c r="DA208" s="266"/>
      <c r="DB208" s="266"/>
      <c r="DC208" s="266"/>
      <c r="DD208" s="267" t="str">
        <f t="shared" si="120"/>
        <v/>
      </c>
      <c r="DE208" s="266"/>
      <c r="DF208" s="266"/>
      <c r="DG208" s="266"/>
      <c r="DH208" s="266"/>
      <c r="DI208" s="266"/>
      <c r="DJ208" s="266"/>
      <c r="DK208" s="266"/>
      <c r="DL208" s="266"/>
      <c r="DM208" s="266"/>
      <c r="DN208" s="267" t="str">
        <f t="shared" si="107"/>
        <v/>
      </c>
      <c r="DO208" s="266"/>
      <c r="DP208" s="266"/>
      <c r="DQ208" s="266"/>
      <c r="DR208" s="266"/>
      <c r="DS208" s="266"/>
      <c r="DT208" s="266"/>
      <c r="DU208" s="266"/>
      <c r="DV208" s="266"/>
      <c r="DW208" s="266"/>
      <c r="DX208" s="267" t="str">
        <f t="shared" si="121"/>
        <v/>
      </c>
      <c r="DY208" s="266"/>
      <c r="DZ208" s="266"/>
      <c r="EA208" s="266"/>
      <c r="EB208" s="266"/>
      <c r="EC208" s="266"/>
      <c r="ED208" s="266"/>
      <c r="EE208" s="266"/>
      <c r="EF208" s="267" t="str">
        <f t="shared" si="122"/>
        <v/>
      </c>
      <c r="EG208" s="266"/>
      <c r="EH208" s="266"/>
      <c r="EI208" s="266"/>
      <c r="EJ208" s="266"/>
      <c r="EK208" s="266"/>
      <c r="EL208" s="266"/>
      <c r="EM208" s="33"/>
      <c r="EN208" s="33"/>
      <c r="EO208" s="33"/>
      <c r="EQ208" s="3">
        <f t="shared" si="108"/>
        <v>0</v>
      </c>
      <c r="ER208" s="3">
        <f t="shared" si="109"/>
        <v>0</v>
      </c>
    </row>
    <row r="209" spans="1:148" s="1" customFormat="1">
      <c r="A209" s="266"/>
      <c r="B209" s="33"/>
      <c r="C209" s="33"/>
      <c r="D209" s="266"/>
      <c r="E209" s="267" t="str">
        <f t="shared" si="110"/>
        <v/>
      </c>
      <c r="F209" s="266"/>
      <c r="G209" s="266"/>
      <c r="H209" s="266"/>
      <c r="I209" s="266"/>
      <c r="J209" s="266"/>
      <c r="K209" s="266"/>
      <c r="L209" s="266"/>
      <c r="M209" s="266"/>
      <c r="N209" s="266"/>
      <c r="O209" s="266"/>
      <c r="P209" s="266"/>
      <c r="Q209" s="266"/>
      <c r="R209" s="267" t="str">
        <f t="shared" si="111"/>
        <v/>
      </c>
      <c r="S209" s="266"/>
      <c r="T209" s="266"/>
      <c r="U209" s="266"/>
      <c r="V209" s="266"/>
      <c r="W209" s="266"/>
      <c r="X209" s="266"/>
      <c r="Y209" s="266"/>
      <c r="Z209" s="266"/>
      <c r="AA209" s="266"/>
      <c r="AB209" s="267" t="str">
        <f t="shared" si="112"/>
        <v/>
      </c>
      <c r="AC209" s="266"/>
      <c r="AD209" s="266"/>
      <c r="AE209" s="266"/>
      <c r="AF209" s="266"/>
      <c r="AG209" s="266"/>
      <c r="AH209" s="266"/>
      <c r="AI209" s="266"/>
      <c r="AJ209" s="266"/>
      <c r="AK209" s="266"/>
      <c r="AL209" s="266"/>
      <c r="AM209" s="267" t="str">
        <f t="shared" si="113"/>
        <v/>
      </c>
      <c r="AN209" s="266"/>
      <c r="AO209" s="266"/>
      <c r="AP209" s="266"/>
      <c r="AQ209" s="266"/>
      <c r="AR209" s="266"/>
      <c r="AS209" s="266"/>
      <c r="AT209" s="266"/>
      <c r="AU209" s="267" t="str">
        <f t="shared" si="114"/>
        <v/>
      </c>
      <c r="AV209" s="266"/>
      <c r="AW209" s="266"/>
      <c r="AX209" s="266"/>
      <c r="AY209" s="266"/>
      <c r="AZ209" s="266"/>
      <c r="BA209" s="266"/>
      <c r="BB209" s="267" t="str">
        <f t="shared" si="115"/>
        <v/>
      </c>
      <c r="BC209" s="266"/>
      <c r="BD209" s="266"/>
      <c r="BE209" s="266"/>
      <c r="BF209" s="266"/>
      <c r="BG209" s="266"/>
      <c r="BH209" s="266"/>
      <c r="BI209" s="266"/>
      <c r="BJ209" s="266"/>
      <c r="BK209" s="266"/>
      <c r="BL209" s="266"/>
      <c r="BM209" s="266"/>
      <c r="BN209" s="267" t="str">
        <f t="shared" si="116"/>
        <v/>
      </c>
      <c r="BO209" s="266"/>
      <c r="BP209" s="266"/>
      <c r="BQ209" s="266"/>
      <c r="BR209" s="266"/>
      <c r="BS209" s="266"/>
      <c r="BT209" s="266"/>
      <c r="BU209" s="266"/>
      <c r="BV209" s="267" t="str">
        <f t="shared" si="117"/>
        <v/>
      </c>
      <c r="BW209" s="266"/>
      <c r="BX209" s="266"/>
      <c r="BY209" s="266"/>
      <c r="BZ209" s="266"/>
      <c r="CA209" s="266"/>
      <c r="CB209" s="266"/>
      <c r="CC209" s="266"/>
      <c r="CD209" s="266"/>
      <c r="CE209" s="266"/>
      <c r="CF209" s="267" t="str">
        <f t="shared" si="118"/>
        <v/>
      </c>
      <c r="CG209" s="266"/>
      <c r="CH209" s="266"/>
      <c r="CI209" s="266"/>
      <c r="CJ209" s="266"/>
      <c r="CK209" s="266"/>
      <c r="CL209" s="266"/>
      <c r="CM209" s="266"/>
      <c r="CN209" s="266"/>
      <c r="CO209" s="266"/>
      <c r="CP209" s="267" t="str">
        <f t="shared" si="119"/>
        <v/>
      </c>
      <c r="CQ209" s="266"/>
      <c r="CR209" s="266"/>
      <c r="CS209" s="266"/>
      <c r="CT209" s="266"/>
      <c r="CU209" s="266"/>
      <c r="CV209" s="266"/>
      <c r="CW209" s="266"/>
      <c r="CX209" s="266"/>
      <c r="CY209" s="266"/>
      <c r="CZ209" s="266"/>
      <c r="DA209" s="266"/>
      <c r="DB209" s="266"/>
      <c r="DC209" s="266"/>
      <c r="DD209" s="267" t="str">
        <f t="shared" si="120"/>
        <v/>
      </c>
      <c r="DE209" s="266"/>
      <c r="DF209" s="266"/>
      <c r="DG209" s="266"/>
      <c r="DH209" s="266"/>
      <c r="DI209" s="266"/>
      <c r="DJ209" s="266"/>
      <c r="DK209" s="266"/>
      <c r="DL209" s="266"/>
      <c r="DM209" s="266"/>
      <c r="DN209" s="267" t="str">
        <f t="shared" si="107"/>
        <v/>
      </c>
      <c r="DO209" s="266"/>
      <c r="DP209" s="266"/>
      <c r="DQ209" s="266"/>
      <c r="DR209" s="266"/>
      <c r="DS209" s="266"/>
      <c r="DT209" s="266"/>
      <c r="DU209" s="266"/>
      <c r="DV209" s="266"/>
      <c r="DW209" s="266"/>
      <c r="DX209" s="267" t="str">
        <f t="shared" si="121"/>
        <v/>
      </c>
      <c r="DY209" s="266"/>
      <c r="DZ209" s="266"/>
      <c r="EA209" s="266"/>
      <c r="EB209" s="266"/>
      <c r="EC209" s="266"/>
      <c r="ED209" s="266"/>
      <c r="EE209" s="266"/>
      <c r="EF209" s="267" t="str">
        <f t="shared" si="122"/>
        <v/>
      </c>
      <c r="EG209" s="266"/>
      <c r="EH209" s="266"/>
      <c r="EI209" s="266"/>
      <c r="EJ209" s="266"/>
      <c r="EK209" s="266"/>
      <c r="EL209" s="266"/>
      <c r="EM209" s="33"/>
      <c r="EN209" s="33"/>
      <c r="EO209" s="33"/>
      <c r="EQ209" s="3">
        <f t="shared" si="108"/>
        <v>0</v>
      </c>
      <c r="ER209" s="3">
        <f t="shared" si="109"/>
        <v>0</v>
      </c>
    </row>
    <row r="210" spans="1:148" s="1" customFormat="1">
      <c r="A210" s="266"/>
      <c r="B210" s="33"/>
      <c r="C210" s="33"/>
      <c r="D210" s="266"/>
      <c r="E210" s="267" t="str">
        <f t="shared" si="110"/>
        <v/>
      </c>
      <c r="F210" s="266"/>
      <c r="G210" s="266"/>
      <c r="H210" s="266"/>
      <c r="I210" s="266"/>
      <c r="J210" s="266"/>
      <c r="K210" s="266"/>
      <c r="L210" s="266"/>
      <c r="M210" s="266"/>
      <c r="N210" s="266"/>
      <c r="O210" s="266"/>
      <c r="P210" s="266"/>
      <c r="Q210" s="266"/>
      <c r="R210" s="267" t="str">
        <f t="shared" si="111"/>
        <v/>
      </c>
      <c r="S210" s="266"/>
      <c r="T210" s="266"/>
      <c r="U210" s="266"/>
      <c r="V210" s="266"/>
      <c r="W210" s="266"/>
      <c r="X210" s="266"/>
      <c r="Y210" s="266"/>
      <c r="Z210" s="266"/>
      <c r="AA210" s="266"/>
      <c r="AB210" s="267" t="str">
        <f t="shared" si="112"/>
        <v/>
      </c>
      <c r="AC210" s="266"/>
      <c r="AD210" s="266"/>
      <c r="AE210" s="266"/>
      <c r="AF210" s="266"/>
      <c r="AG210" s="266"/>
      <c r="AH210" s="266"/>
      <c r="AI210" s="266"/>
      <c r="AJ210" s="266"/>
      <c r="AK210" s="266"/>
      <c r="AL210" s="266"/>
      <c r="AM210" s="267" t="str">
        <f t="shared" si="113"/>
        <v/>
      </c>
      <c r="AN210" s="266"/>
      <c r="AO210" s="266"/>
      <c r="AP210" s="266"/>
      <c r="AQ210" s="266"/>
      <c r="AR210" s="266"/>
      <c r="AS210" s="266"/>
      <c r="AT210" s="266"/>
      <c r="AU210" s="267" t="str">
        <f t="shared" si="114"/>
        <v/>
      </c>
      <c r="AV210" s="266"/>
      <c r="AW210" s="266"/>
      <c r="AX210" s="266"/>
      <c r="AY210" s="266"/>
      <c r="AZ210" s="266"/>
      <c r="BA210" s="266"/>
      <c r="BB210" s="267" t="str">
        <f t="shared" si="115"/>
        <v/>
      </c>
      <c r="BC210" s="266"/>
      <c r="BD210" s="266"/>
      <c r="BE210" s="266"/>
      <c r="BF210" s="266"/>
      <c r="BG210" s="266"/>
      <c r="BH210" s="266"/>
      <c r="BI210" s="266"/>
      <c r="BJ210" s="266"/>
      <c r="BK210" s="266"/>
      <c r="BL210" s="266"/>
      <c r="BM210" s="266"/>
      <c r="BN210" s="267" t="str">
        <f t="shared" si="116"/>
        <v/>
      </c>
      <c r="BO210" s="266"/>
      <c r="BP210" s="266"/>
      <c r="BQ210" s="266"/>
      <c r="BR210" s="266"/>
      <c r="BS210" s="266"/>
      <c r="BT210" s="266"/>
      <c r="BU210" s="266"/>
      <c r="BV210" s="267" t="str">
        <f t="shared" si="117"/>
        <v/>
      </c>
      <c r="BW210" s="266"/>
      <c r="BX210" s="266"/>
      <c r="BY210" s="266"/>
      <c r="BZ210" s="266"/>
      <c r="CA210" s="266"/>
      <c r="CB210" s="266"/>
      <c r="CC210" s="266"/>
      <c r="CD210" s="266"/>
      <c r="CE210" s="266"/>
      <c r="CF210" s="267" t="str">
        <f t="shared" si="118"/>
        <v/>
      </c>
      <c r="CG210" s="266"/>
      <c r="CH210" s="266"/>
      <c r="CI210" s="266"/>
      <c r="CJ210" s="266"/>
      <c r="CK210" s="266"/>
      <c r="CL210" s="266"/>
      <c r="CM210" s="266"/>
      <c r="CN210" s="266"/>
      <c r="CO210" s="266"/>
      <c r="CP210" s="267" t="str">
        <f t="shared" si="119"/>
        <v/>
      </c>
      <c r="CQ210" s="266"/>
      <c r="CR210" s="266"/>
      <c r="CS210" s="266"/>
      <c r="CT210" s="266"/>
      <c r="CU210" s="266"/>
      <c r="CV210" s="266"/>
      <c r="CW210" s="266"/>
      <c r="CX210" s="266"/>
      <c r="CY210" s="266"/>
      <c r="CZ210" s="266"/>
      <c r="DA210" s="266"/>
      <c r="DB210" s="266"/>
      <c r="DC210" s="266"/>
      <c r="DD210" s="267" t="str">
        <f t="shared" si="120"/>
        <v/>
      </c>
      <c r="DE210" s="266"/>
      <c r="DF210" s="266"/>
      <c r="DG210" s="266"/>
      <c r="DH210" s="266"/>
      <c r="DI210" s="266"/>
      <c r="DJ210" s="266"/>
      <c r="DK210" s="266"/>
      <c r="DL210" s="266"/>
      <c r="DM210" s="266"/>
      <c r="DN210" s="267" t="str">
        <f t="shared" si="107"/>
        <v/>
      </c>
      <c r="DO210" s="266"/>
      <c r="DP210" s="266"/>
      <c r="DQ210" s="266"/>
      <c r="DR210" s="266"/>
      <c r="DS210" s="266"/>
      <c r="DT210" s="266"/>
      <c r="DU210" s="266"/>
      <c r="DV210" s="266"/>
      <c r="DW210" s="266"/>
      <c r="DX210" s="267" t="str">
        <f t="shared" si="121"/>
        <v/>
      </c>
      <c r="DY210" s="266"/>
      <c r="DZ210" s="266"/>
      <c r="EA210" s="266"/>
      <c r="EB210" s="266"/>
      <c r="EC210" s="266"/>
      <c r="ED210" s="266"/>
      <c r="EE210" s="266"/>
      <c r="EF210" s="267" t="str">
        <f t="shared" si="122"/>
        <v/>
      </c>
      <c r="EG210" s="266"/>
      <c r="EH210" s="266"/>
      <c r="EI210" s="266"/>
      <c r="EJ210" s="266"/>
      <c r="EK210" s="266"/>
      <c r="EL210" s="266"/>
      <c r="EM210" s="33"/>
      <c r="EN210" s="33"/>
      <c r="EO210" s="33"/>
      <c r="EQ210" s="3">
        <f t="shared" si="108"/>
        <v>0</v>
      </c>
      <c r="ER210" s="3">
        <f t="shared" si="109"/>
        <v>0</v>
      </c>
    </row>
    <row r="211" spans="1:148" s="1" customFormat="1">
      <c r="A211" s="266"/>
      <c r="B211" s="33"/>
      <c r="C211" s="33"/>
      <c r="D211" s="266"/>
      <c r="E211" s="267" t="str">
        <f t="shared" si="110"/>
        <v/>
      </c>
      <c r="F211" s="266"/>
      <c r="G211" s="266"/>
      <c r="H211" s="266"/>
      <c r="I211" s="266"/>
      <c r="J211" s="266"/>
      <c r="K211" s="266"/>
      <c r="L211" s="266"/>
      <c r="M211" s="266"/>
      <c r="N211" s="266"/>
      <c r="O211" s="266"/>
      <c r="P211" s="266"/>
      <c r="Q211" s="266"/>
      <c r="R211" s="267" t="str">
        <f t="shared" si="111"/>
        <v/>
      </c>
      <c r="S211" s="266"/>
      <c r="T211" s="266"/>
      <c r="U211" s="266"/>
      <c r="V211" s="266"/>
      <c r="W211" s="266"/>
      <c r="X211" s="266"/>
      <c r="Y211" s="266"/>
      <c r="Z211" s="266"/>
      <c r="AA211" s="266"/>
      <c r="AB211" s="267" t="str">
        <f t="shared" si="112"/>
        <v/>
      </c>
      <c r="AC211" s="266"/>
      <c r="AD211" s="266"/>
      <c r="AE211" s="266"/>
      <c r="AF211" s="266"/>
      <c r="AG211" s="266"/>
      <c r="AH211" s="266"/>
      <c r="AI211" s="266"/>
      <c r="AJ211" s="266"/>
      <c r="AK211" s="266"/>
      <c r="AL211" s="266"/>
      <c r="AM211" s="267" t="str">
        <f t="shared" si="113"/>
        <v/>
      </c>
      <c r="AN211" s="266"/>
      <c r="AO211" s="266"/>
      <c r="AP211" s="266"/>
      <c r="AQ211" s="266"/>
      <c r="AR211" s="266"/>
      <c r="AS211" s="266"/>
      <c r="AT211" s="266"/>
      <c r="AU211" s="267" t="str">
        <f t="shared" si="114"/>
        <v/>
      </c>
      <c r="AV211" s="266"/>
      <c r="AW211" s="266"/>
      <c r="AX211" s="266"/>
      <c r="AY211" s="266"/>
      <c r="AZ211" s="266"/>
      <c r="BA211" s="266"/>
      <c r="BB211" s="267" t="str">
        <f t="shared" si="115"/>
        <v/>
      </c>
      <c r="BC211" s="266"/>
      <c r="BD211" s="266"/>
      <c r="BE211" s="266"/>
      <c r="BF211" s="266"/>
      <c r="BG211" s="266"/>
      <c r="BH211" s="266"/>
      <c r="BI211" s="266"/>
      <c r="BJ211" s="266"/>
      <c r="BK211" s="266"/>
      <c r="BL211" s="266"/>
      <c r="BM211" s="266"/>
      <c r="BN211" s="267" t="str">
        <f t="shared" si="116"/>
        <v/>
      </c>
      <c r="BO211" s="266"/>
      <c r="BP211" s="266"/>
      <c r="BQ211" s="266"/>
      <c r="BR211" s="266"/>
      <c r="BS211" s="266"/>
      <c r="BT211" s="266"/>
      <c r="BU211" s="266"/>
      <c r="BV211" s="267" t="str">
        <f t="shared" si="117"/>
        <v/>
      </c>
      <c r="BW211" s="266"/>
      <c r="BX211" s="266"/>
      <c r="BY211" s="266"/>
      <c r="BZ211" s="266"/>
      <c r="CA211" s="266"/>
      <c r="CB211" s="266"/>
      <c r="CC211" s="266"/>
      <c r="CD211" s="266"/>
      <c r="CE211" s="266"/>
      <c r="CF211" s="267" t="str">
        <f t="shared" si="118"/>
        <v/>
      </c>
      <c r="CG211" s="266"/>
      <c r="CH211" s="266"/>
      <c r="CI211" s="266"/>
      <c r="CJ211" s="266"/>
      <c r="CK211" s="266"/>
      <c r="CL211" s="266"/>
      <c r="CM211" s="266"/>
      <c r="CN211" s="266"/>
      <c r="CO211" s="266"/>
      <c r="CP211" s="267" t="str">
        <f t="shared" si="119"/>
        <v/>
      </c>
      <c r="CQ211" s="266"/>
      <c r="CR211" s="266"/>
      <c r="CS211" s="266"/>
      <c r="CT211" s="266"/>
      <c r="CU211" s="266"/>
      <c r="CV211" s="266"/>
      <c r="CW211" s="266"/>
      <c r="CX211" s="266"/>
      <c r="CY211" s="266"/>
      <c r="CZ211" s="266"/>
      <c r="DA211" s="266"/>
      <c r="DB211" s="266"/>
      <c r="DC211" s="266"/>
      <c r="DD211" s="267" t="str">
        <f t="shared" si="120"/>
        <v/>
      </c>
      <c r="DE211" s="266"/>
      <c r="DF211" s="266"/>
      <c r="DG211" s="266"/>
      <c r="DH211" s="266"/>
      <c r="DI211" s="266"/>
      <c r="DJ211" s="266"/>
      <c r="DK211" s="266"/>
      <c r="DL211" s="266"/>
      <c r="DM211" s="266"/>
      <c r="DN211" s="267" t="str">
        <f t="shared" si="107"/>
        <v/>
      </c>
      <c r="DO211" s="266"/>
      <c r="DP211" s="266"/>
      <c r="DQ211" s="266"/>
      <c r="DR211" s="266"/>
      <c r="DS211" s="266"/>
      <c r="DT211" s="266"/>
      <c r="DU211" s="266"/>
      <c r="DV211" s="266"/>
      <c r="DW211" s="266"/>
      <c r="DX211" s="267" t="str">
        <f t="shared" si="121"/>
        <v/>
      </c>
      <c r="DY211" s="266"/>
      <c r="DZ211" s="266"/>
      <c r="EA211" s="266"/>
      <c r="EB211" s="266"/>
      <c r="EC211" s="266"/>
      <c r="ED211" s="266"/>
      <c r="EE211" s="266"/>
      <c r="EF211" s="267" t="str">
        <f t="shared" si="122"/>
        <v/>
      </c>
      <c r="EG211" s="266"/>
      <c r="EH211" s="266"/>
      <c r="EI211" s="266"/>
      <c r="EJ211" s="266"/>
      <c r="EK211" s="266"/>
      <c r="EL211" s="266"/>
      <c r="EM211" s="33"/>
      <c r="EN211" s="33"/>
      <c r="EO211" s="33"/>
      <c r="EQ211" s="3">
        <f t="shared" si="108"/>
        <v>0</v>
      </c>
      <c r="ER211" s="3">
        <f t="shared" si="109"/>
        <v>0</v>
      </c>
    </row>
    <row r="212" spans="1:148" s="1" customFormat="1">
      <c r="A212" s="266"/>
      <c r="B212" s="33"/>
      <c r="C212" s="33"/>
      <c r="D212" s="266"/>
      <c r="E212" s="267" t="str">
        <f t="shared" si="110"/>
        <v/>
      </c>
      <c r="F212" s="266"/>
      <c r="G212" s="266"/>
      <c r="H212" s="266"/>
      <c r="I212" s="266"/>
      <c r="J212" s="266"/>
      <c r="K212" s="266"/>
      <c r="L212" s="266"/>
      <c r="M212" s="266"/>
      <c r="N212" s="266"/>
      <c r="O212" s="266"/>
      <c r="P212" s="266"/>
      <c r="Q212" s="266"/>
      <c r="R212" s="267" t="str">
        <f t="shared" si="111"/>
        <v/>
      </c>
      <c r="S212" s="266"/>
      <c r="T212" s="266"/>
      <c r="U212" s="266"/>
      <c r="V212" s="266"/>
      <c r="W212" s="266"/>
      <c r="X212" s="266"/>
      <c r="Y212" s="266"/>
      <c r="Z212" s="266"/>
      <c r="AA212" s="266"/>
      <c r="AB212" s="267" t="str">
        <f t="shared" si="112"/>
        <v/>
      </c>
      <c r="AC212" s="266"/>
      <c r="AD212" s="266"/>
      <c r="AE212" s="266"/>
      <c r="AF212" s="266"/>
      <c r="AG212" s="266"/>
      <c r="AH212" s="266"/>
      <c r="AI212" s="266"/>
      <c r="AJ212" s="266"/>
      <c r="AK212" s="266"/>
      <c r="AL212" s="266"/>
      <c r="AM212" s="267" t="str">
        <f t="shared" si="113"/>
        <v/>
      </c>
      <c r="AN212" s="266"/>
      <c r="AO212" s="266"/>
      <c r="AP212" s="266"/>
      <c r="AQ212" s="266"/>
      <c r="AR212" s="266"/>
      <c r="AS212" s="266"/>
      <c r="AT212" s="266"/>
      <c r="AU212" s="267" t="str">
        <f t="shared" si="114"/>
        <v/>
      </c>
      <c r="AV212" s="266"/>
      <c r="AW212" s="266"/>
      <c r="AX212" s="266"/>
      <c r="AY212" s="266"/>
      <c r="AZ212" s="266"/>
      <c r="BA212" s="266"/>
      <c r="BB212" s="267" t="str">
        <f t="shared" si="115"/>
        <v/>
      </c>
      <c r="BC212" s="266"/>
      <c r="BD212" s="266"/>
      <c r="BE212" s="266"/>
      <c r="BF212" s="266"/>
      <c r="BG212" s="266"/>
      <c r="BH212" s="266"/>
      <c r="BI212" s="266"/>
      <c r="BJ212" s="266"/>
      <c r="BK212" s="266"/>
      <c r="BL212" s="266"/>
      <c r="BM212" s="266"/>
      <c r="BN212" s="267" t="str">
        <f t="shared" si="116"/>
        <v/>
      </c>
      <c r="BO212" s="266"/>
      <c r="BP212" s="266"/>
      <c r="BQ212" s="266"/>
      <c r="BR212" s="266"/>
      <c r="BS212" s="266"/>
      <c r="BT212" s="266"/>
      <c r="BU212" s="266"/>
      <c r="BV212" s="267" t="str">
        <f t="shared" si="117"/>
        <v/>
      </c>
      <c r="BW212" s="266"/>
      <c r="BX212" s="266"/>
      <c r="BY212" s="266"/>
      <c r="BZ212" s="266"/>
      <c r="CA212" s="266"/>
      <c r="CB212" s="266"/>
      <c r="CC212" s="266"/>
      <c r="CD212" s="266"/>
      <c r="CE212" s="266"/>
      <c r="CF212" s="267" t="str">
        <f t="shared" si="118"/>
        <v/>
      </c>
      <c r="CG212" s="266"/>
      <c r="CH212" s="266"/>
      <c r="CI212" s="266"/>
      <c r="CJ212" s="266"/>
      <c r="CK212" s="266"/>
      <c r="CL212" s="266"/>
      <c r="CM212" s="266"/>
      <c r="CN212" s="266"/>
      <c r="CO212" s="266"/>
      <c r="CP212" s="267" t="str">
        <f t="shared" si="119"/>
        <v/>
      </c>
      <c r="CQ212" s="266"/>
      <c r="CR212" s="266"/>
      <c r="CS212" s="266"/>
      <c r="CT212" s="266"/>
      <c r="CU212" s="266"/>
      <c r="CV212" s="266"/>
      <c r="CW212" s="266"/>
      <c r="CX212" s="266"/>
      <c r="CY212" s="266"/>
      <c r="CZ212" s="266"/>
      <c r="DA212" s="266"/>
      <c r="DB212" s="266"/>
      <c r="DC212" s="266"/>
      <c r="DD212" s="267" t="str">
        <f t="shared" si="120"/>
        <v/>
      </c>
      <c r="DE212" s="266"/>
      <c r="DF212" s="266"/>
      <c r="DG212" s="266"/>
      <c r="DH212" s="266"/>
      <c r="DI212" s="266"/>
      <c r="DJ212" s="266"/>
      <c r="DK212" s="266"/>
      <c r="DL212" s="266"/>
      <c r="DM212" s="266"/>
      <c r="DN212" s="267" t="str">
        <f t="shared" si="107"/>
        <v/>
      </c>
      <c r="DO212" s="266"/>
      <c r="DP212" s="266"/>
      <c r="DQ212" s="266"/>
      <c r="DR212" s="266"/>
      <c r="DS212" s="266"/>
      <c r="DT212" s="266"/>
      <c r="DU212" s="266"/>
      <c r="DV212" s="266"/>
      <c r="DW212" s="266"/>
      <c r="DX212" s="267" t="str">
        <f t="shared" si="121"/>
        <v/>
      </c>
      <c r="DY212" s="266"/>
      <c r="DZ212" s="266"/>
      <c r="EA212" s="266"/>
      <c r="EB212" s="266"/>
      <c r="EC212" s="266"/>
      <c r="ED212" s="266"/>
      <c r="EE212" s="266"/>
      <c r="EF212" s="267" t="str">
        <f t="shared" si="122"/>
        <v/>
      </c>
      <c r="EG212" s="266"/>
      <c r="EH212" s="266"/>
      <c r="EI212" s="266"/>
      <c r="EJ212" s="266"/>
      <c r="EK212" s="266"/>
      <c r="EL212" s="266"/>
      <c r="EM212" s="33"/>
      <c r="EN212" s="33"/>
      <c r="EO212" s="33"/>
      <c r="EQ212" s="3">
        <f t="shared" si="108"/>
        <v>0</v>
      </c>
      <c r="ER212" s="3">
        <f t="shared" si="109"/>
        <v>0</v>
      </c>
    </row>
    <row r="213" spans="1:148" s="1" customFormat="1">
      <c r="A213" s="266"/>
      <c r="B213" s="33"/>
      <c r="C213" s="33"/>
      <c r="D213" s="266"/>
      <c r="E213" s="267" t="str">
        <f t="shared" si="110"/>
        <v/>
      </c>
      <c r="F213" s="266"/>
      <c r="G213" s="266"/>
      <c r="H213" s="266"/>
      <c r="I213" s="266"/>
      <c r="J213" s="266"/>
      <c r="K213" s="266"/>
      <c r="L213" s="266"/>
      <c r="M213" s="266"/>
      <c r="N213" s="266"/>
      <c r="O213" s="266"/>
      <c r="P213" s="266"/>
      <c r="Q213" s="266"/>
      <c r="R213" s="267" t="str">
        <f t="shared" si="111"/>
        <v/>
      </c>
      <c r="S213" s="266"/>
      <c r="T213" s="266"/>
      <c r="U213" s="266"/>
      <c r="V213" s="266"/>
      <c r="W213" s="266"/>
      <c r="X213" s="266"/>
      <c r="Y213" s="266"/>
      <c r="Z213" s="266"/>
      <c r="AA213" s="266"/>
      <c r="AB213" s="267" t="str">
        <f t="shared" si="112"/>
        <v/>
      </c>
      <c r="AC213" s="266"/>
      <c r="AD213" s="266"/>
      <c r="AE213" s="266"/>
      <c r="AF213" s="266"/>
      <c r="AG213" s="266"/>
      <c r="AH213" s="266"/>
      <c r="AI213" s="266"/>
      <c r="AJ213" s="266"/>
      <c r="AK213" s="266"/>
      <c r="AL213" s="266"/>
      <c r="AM213" s="267" t="str">
        <f t="shared" si="113"/>
        <v/>
      </c>
      <c r="AN213" s="266"/>
      <c r="AO213" s="266"/>
      <c r="AP213" s="266"/>
      <c r="AQ213" s="266"/>
      <c r="AR213" s="266"/>
      <c r="AS213" s="266"/>
      <c r="AT213" s="266"/>
      <c r="AU213" s="267" t="str">
        <f t="shared" si="114"/>
        <v/>
      </c>
      <c r="AV213" s="266"/>
      <c r="AW213" s="266"/>
      <c r="AX213" s="266"/>
      <c r="AY213" s="266"/>
      <c r="AZ213" s="266"/>
      <c r="BA213" s="266"/>
      <c r="BB213" s="267" t="str">
        <f t="shared" si="115"/>
        <v/>
      </c>
      <c r="BC213" s="266"/>
      <c r="BD213" s="266"/>
      <c r="BE213" s="266"/>
      <c r="BF213" s="266"/>
      <c r="BG213" s="266"/>
      <c r="BH213" s="266"/>
      <c r="BI213" s="266"/>
      <c r="BJ213" s="266"/>
      <c r="BK213" s="266"/>
      <c r="BL213" s="266"/>
      <c r="BM213" s="266"/>
      <c r="BN213" s="267" t="str">
        <f t="shared" si="116"/>
        <v/>
      </c>
      <c r="BO213" s="266"/>
      <c r="BP213" s="266"/>
      <c r="BQ213" s="266"/>
      <c r="BR213" s="266"/>
      <c r="BS213" s="266"/>
      <c r="BT213" s="266"/>
      <c r="BU213" s="266"/>
      <c r="BV213" s="267" t="str">
        <f t="shared" si="117"/>
        <v/>
      </c>
      <c r="BW213" s="266"/>
      <c r="BX213" s="266"/>
      <c r="BY213" s="266"/>
      <c r="BZ213" s="266"/>
      <c r="CA213" s="266"/>
      <c r="CB213" s="266"/>
      <c r="CC213" s="266"/>
      <c r="CD213" s="266"/>
      <c r="CE213" s="266"/>
      <c r="CF213" s="267" t="str">
        <f t="shared" si="118"/>
        <v/>
      </c>
      <c r="CG213" s="266"/>
      <c r="CH213" s="266"/>
      <c r="CI213" s="266"/>
      <c r="CJ213" s="266"/>
      <c r="CK213" s="266"/>
      <c r="CL213" s="266"/>
      <c r="CM213" s="266"/>
      <c r="CN213" s="266"/>
      <c r="CO213" s="266"/>
      <c r="CP213" s="267" t="str">
        <f t="shared" si="119"/>
        <v/>
      </c>
      <c r="CQ213" s="266"/>
      <c r="CR213" s="266"/>
      <c r="CS213" s="266"/>
      <c r="CT213" s="266"/>
      <c r="CU213" s="266"/>
      <c r="CV213" s="266"/>
      <c r="CW213" s="266"/>
      <c r="CX213" s="266"/>
      <c r="CY213" s="266"/>
      <c r="CZ213" s="266"/>
      <c r="DA213" s="266"/>
      <c r="DB213" s="266"/>
      <c r="DC213" s="266"/>
      <c r="DD213" s="267" t="str">
        <f t="shared" si="120"/>
        <v/>
      </c>
      <c r="DE213" s="266"/>
      <c r="DF213" s="266"/>
      <c r="DG213" s="266"/>
      <c r="DH213" s="266"/>
      <c r="DI213" s="266"/>
      <c r="DJ213" s="266"/>
      <c r="DK213" s="266"/>
      <c r="DL213" s="266"/>
      <c r="DM213" s="266"/>
      <c r="DN213" s="267" t="str">
        <f t="shared" si="107"/>
        <v/>
      </c>
      <c r="DO213" s="266"/>
      <c r="DP213" s="266"/>
      <c r="DQ213" s="266"/>
      <c r="DR213" s="266"/>
      <c r="DS213" s="266"/>
      <c r="DT213" s="266"/>
      <c r="DU213" s="266"/>
      <c r="DV213" s="266"/>
      <c r="DW213" s="266"/>
      <c r="DX213" s="267" t="str">
        <f t="shared" si="121"/>
        <v/>
      </c>
      <c r="DY213" s="266"/>
      <c r="DZ213" s="266"/>
      <c r="EA213" s="266"/>
      <c r="EB213" s="266"/>
      <c r="EC213" s="266"/>
      <c r="ED213" s="266"/>
      <c r="EE213" s="266"/>
      <c r="EF213" s="267" t="str">
        <f t="shared" si="122"/>
        <v/>
      </c>
      <c r="EG213" s="266"/>
      <c r="EH213" s="266"/>
      <c r="EI213" s="266"/>
      <c r="EJ213" s="266"/>
      <c r="EK213" s="266"/>
      <c r="EL213" s="266"/>
      <c r="EM213" s="33"/>
      <c r="EN213" s="33"/>
      <c r="EO213" s="33"/>
      <c r="EQ213" s="3">
        <f t="shared" si="108"/>
        <v>0</v>
      </c>
      <c r="ER213" s="3">
        <f t="shared" si="109"/>
        <v>0</v>
      </c>
    </row>
    <row r="214" spans="1:148" s="1" customFormat="1">
      <c r="A214" s="266"/>
      <c r="B214" s="33"/>
      <c r="C214" s="33"/>
      <c r="D214" s="266"/>
      <c r="E214" s="267" t="str">
        <f t="shared" si="110"/>
        <v/>
      </c>
      <c r="F214" s="266"/>
      <c r="G214" s="266"/>
      <c r="H214" s="266"/>
      <c r="I214" s="266"/>
      <c r="J214" s="266"/>
      <c r="K214" s="266"/>
      <c r="L214" s="266"/>
      <c r="M214" s="266"/>
      <c r="N214" s="266"/>
      <c r="O214" s="266"/>
      <c r="P214" s="266"/>
      <c r="Q214" s="266"/>
      <c r="R214" s="267" t="str">
        <f t="shared" si="111"/>
        <v/>
      </c>
      <c r="S214" s="266"/>
      <c r="T214" s="266"/>
      <c r="U214" s="266"/>
      <c r="V214" s="266"/>
      <c r="W214" s="266"/>
      <c r="X214" s="266"/>
      <c r="Y214" s="266"/>
      <c r="Z214" s="266"/>
      <c r="AA214" s="266"/>
      <c r="AB214" s="267" t="str">
        <f t="shared" si="112"/>
        <v/>
      </c>
      <c r="AC214" s="266"/>
      <c r="AD214" s="266"/>
      <c r="AE214" s="266"/>
      <c r="AF214" s="266"/>
      <c r="AG214" s="266"/>
      <c r="AH214" s="266"/>
      <c r="AI214" s="266"/>
      <c r="AJ214" s="266"/>
      <c r="AK214" s="266"/>
      <c r="AL214" s="266"/>
      <c r="AM214" s="267" t="str">
        <f t="shared" si="113"/>
        <v/>
      </c>
      <c r="AN214" s="266"/>
      <c r="AO214" s="266"/>
      <c r="AP214" s="266"/>
      <c r="AQ214" s="266"/>
      <c r="AR214" s="266"/>
      <c r="AS214" s="266"/>
      <c r="AT214" s="266"/>
      <c r="AU214" s="267" t="str">
        <f t="shared" si="114"/>
        <v/>
      </c>
      <c r="AV214" s="266"/>
      <c r="AW214" s="266"/>
      <c r="AX214" s="266"/>
      <c r="AY214" s="266"/>
      <c r="AZ214" s="266"/>
      <c r="BA214" s="266"/>
      <c r="BB214" s="267" t="str">
        <f t="shared" si="115"/>
        <v/>
      </c>
      <c r="BC214" s="266"/>
      <c r="BD214" s="266"/>
      <c r="BE214" s="266"/>
      <c r="BF214" s="266"/>
      <c r="BG214" s="266"/>
      <c r="BH214" s="266"/>
      <c r="BI214" s="266"/>
      <c r="BJ214" s="266"/>
      <c r="BK214" s="266"/>
      <c r="BL214" s="266"/>
      <c r="BM214" s="266"/>
      <c r="BN214" s="267" t="str">
        <f t="shared" si="116"/>
        <v/>
      </c>
      <c r="BO214" s="266"/>
      <c r="BP214" s="266"/>
      <c r="BQ214" s="266"/>
      <c r="BR214" s="266"/>
      <c r="BS214" s="266"/>
      <c r="BT214" s="266"/>
      <c r="BU214" s="266"/>
      <c r="BV214" s="267" t="str">
        <f t="shared" si="117"/>
        <v/>
      </c>
      <c r="BW214" s="266"/>
      <c r="BX214" s="266"/>
      <c r="BY214" s="266"/>
      <c r="BZ214" s="266"/>
      <c r="CA214" s="266"/>
      <c r="CB214" s="266"/>
      <c r="CC214" s="266"/>
      <c r="CD214" s="266"/>
      <c r="CE214" s="266"/>
      <c r="CF214" s="267" t="str">
        <f t="shared" si="118"/>
        <v/>
      </c>
      <c r="CG214" s="266"/>
      <c r="CH214" s="266"/>
      <c r="CI214" s="266"/>
      <c r="CJ214" s="266"/>
      <c r="CK214" s="266"/>
      <c r="CL214" s="266"/>
      <c r="CM214" s="266"/>
      <c r="CN214" s="266"/>
      <c r="CO214" s="266"/>
      <c r="CP214" s="267" t="str">
        <f t="shared" si="119"/>
        <v/>
      </c>
      <c r="CQ214" s="266"/>
      <c r="CR214" s="266"/>
      <c r="CS214" s="266"/>
      <c r="CT214" s="266"/>
      <c r="CU214" s="266"/>
      <c r="CV214" s="266"/>
      <c r="CW214" s="266"/>
      <c r="CX214" s="266"/>
      <c r="CY214" s="266"/>
      <c r="CZ214" s="266"/>
      <c r="DA214" s="266"/>
      <c r="DB214" s="266"/>
      <c r="DC214" s="266"/>
      <c r="DD214" s="267" t="str">
        <f t="shared" si="120"/>
        <v/>
      </c>
      <c r="DE214" s="266"/>
      <c r="DF214" s="266"/>
      <c r="DG214" s="266"/>
      <c r="DH214" s="266"/>
      <c r="DI214" s="266"/>
      <c r="DJ214" s="266"/>
      <c r="DK214" s="266"/>
      <c r="DL214" s="266"/>
      <c r="DM214" s="266"/>
      <c r="DN214" s="267" t="str">
        <f t="shared" si="107"/>
        <v/>
      </c>
      <c r="DO214" s="266"/>
      <c r="DP214" s="266"/>
      <c r="DQ214" s="266"/>
      <c r="DR214" s="266"/>
      <c r="DS214" s="266"/>
      <c r="DT214" s="266"/>
      <c r="DU214" s="266"/>
      <c r="DV214" s="266"/>
      <c r="DW214" s="266"/>
      <c r="DX214" s="267" t="str">
        <f t="shared" si="121"/>
        <v/>
      </c>
      <c r="DY214" s="266"/>
      <c r="DZ214" s="266"/>
      <c r="EA214" s="266"/>
      <c r="EB214" s="266"/>
      <c r="EC214" s="266"/>
      <c r="ED214" s="266"/>
      <c r="EE214" s="266"/>
      <c r="EF214" s="267" t="str">
        <f t="shared" si="122"/>
        <v/>
      </c>
      <c r="EG214" s="266"/>
      <c r="EH214" s="266"/>
      <c r="EI214" s="266"/>
      <c r="EJ214" s="266"/>
      <c r="EK214" s="266"/>
      <c r="EL214" s="266"/>
      <c r="EM214" s="33"/>
      <c r="EN214" s="33"/>
      <c r="EO214" s="33"/>
      <c r="EQ214" s="3">
        <f t="shared" si="108"/>
        <v>0</v>
      </c>
      <c r="ER214" s="3">
        <f t="shared" si="109"/>
        <v>0</v>
      </c>
    </row>
    <row r="215" spans="1:148" s="1" customFormat="1">
      <c r="A215" s="266"/>
      <c r="B215" s="33"/>
      <c r="C215" s="33"/>
      <c r="D215" s="266"/>
      <c r="E215" s="267" t="str">
        <f t="shared" si="110"/>
        <v/>
      </c>
      <c r="F215" s="266"/>
      <c r="G215" s="266"/>
      <c r="H215" s="266"/>
      <c r="I215" s="266"/>
      <c r="J215" s="266"/>
      <c r="K215" s="266"/>
      <c r="L215" s="266"/>
      <c r="M215" s="266"/>
      <c r="N215" s="266"/>
      <c r="O215" s="266"/>
      <c r="P215" s="266"/>
      <c r="Q215" s="266"/>
      <c r="R215" s="267" t="str">
        <f t="shared" si="111"/>
        <v/>
      </c>
      <c r="S215" s="266"/>
      <c r="T215" s="266"/>
      <c r="U215" s="266"/>
      <c r="V215" s="266"/>
      <c r="W215" s="266"/>
      <c r="X215" s="266"/>
      <c r="Y215" s="266"/>
      <c r="Z215" s="266"/>
      <c r="AA215" s="266"/>
      <c r="AB215" s="267" t="str">
        <f t="shared" si="112"/>
        <v/>
      </c>
      <c r="AC215" s="266"/>
      <c r="AD215" s="266"/>
      <c r="AE215" s="266"/>
      <c r="AF215" s="266"/>
      <c r="AG215" s="266"/>
      <c r="AH215" s="266"/>
      <c r="AI215" s="266"/>
      <c r="AJ215" s="266"/>
      <c r="AK215" s="266"/>
      <c r="AL215" s="266"/>
      <c r="AM215" s="267" t="str">
        <f t="shared" si="113"/>
        <v/>
      </c>
      <c r="AN215" s="266"/>
      <c r="AO215" s="266"/>
      <c r="AP215" s="266"/>
      <c r="AQ215" s="266"/>
      <c r="AR215" s="266"/>
      <c r="AS215" s="266"/>
      <c r="AT215" s="266"/>
      <c r="AU215" s="267" t="str">
        <f t="shared" si="114"/>
        <v/>
      </c>
      <c r="AV215" s="266"/>
      <c r="AW215" s="266"/>
      <c r="AX215" s="266"/>
      <c r="AY215" s="266"/>
      <c r="AZ215" s="266"/>
      <c r="BA215" s="266"/>
      <c r="BB215" s="267" t="str">
        <f t="shared" si="115"/>
        <v/>
      </c>
      <c r="BC215" s="266"/>
      <c r="BD215" s="266"/>
      <c r="BE215" s="266"/>
      <c r="BF215" s="266"/>
      <c r="BG215" s="266"/>
      <c r="BH215" s="266"/>
      <c r="BI215" s="266"/>
      <c r="BJ215" s="266"/>
      <c r="BK215" s="266"/>
      <c r="BL215" s="266"/>
      <c r="BM215" s="266"/>
      <c r="BN215" s="267" t="str">
        <f t="shared" si="116"/>
        <v/>
      </c>
      <c r="BO215" s="266"/>
      <c r="BP215" s="266"/>
      <c r="BQ215" s="266"/>
      <c r="BR215" s="266"/>
      <c r="BS215" s="266"/>
      <c r="BT215" s="266"/>
      <c r="BU215" s="266"/>
      <c r="BV215" s="267" t="str">
        <f t="shared" si="117"/>
        <v/>
      </c>
      <c r="BW215" s="266"/>
      <c r="BX215" s="266"/>
      <c r="BY215" s="266"/>
      <c r="BZ215" s="266"/>
      <c r="CA215" s="266"/>
      <c r="CB215" s="266"/>
      <c r="CC215" s="266"/>
      <c r="CD215" s="266"/>
      <c r="CE215" s="266"/>
      <c r="CF215" s="267" t="str">
        <f t="shared" si="118"/>
        <v/>
      </c>
      <c r="CG215" s="266"/>
      <c r="CH215" s="266"/>
      <c r="CI215" s="266"/>
      <c r="CJ215" s="266"/>
      <c r="CK215" s="266"/>
      <c r="CL215" s="266"/>
      <c r="CM215" s="266"/>
      <c r="CN215" s="266"/>
      <c r="CO215" s="266"/>
      <c r="CP215" s="267" t="str">
        <f t="shared" si="119"/>
        <v/>
      </c>
      <c r="CQ215" s="266"/>
      <c r="CR215" s="266"/>
      <c r="CS215" s="266"/>
      <c r="CT215" s="266"/>
      <c r="CU215" s="266"/>
      <c r="CV215" s="266"/>
      <c r="CW215" s="266"/>
      <c r="CX215" s="266"/>
      <c r="CY215" s="266"/>
      <c r="CZ215" s="266"/>
      <c r="DA215" s="266"/>
      <c r="DB215" s="266"/>
      <c r="DC215" s="266"/>
      <c r="DD215" s="267" t="str">
        <f t="shared" si="120"/>
        <v/>
      </c>
      <c r="DE215" s="266"/>
      <c r="DF215" s="266"/>
      <c r="DG215" s="266"/>
      <c r="DH215" s="266"/>
      <c r="DI215" s="266"/>
      <c r="DJ215" s="266"/>
      <c r="DK215" s="266"/>
      <c r="DL215" s="266"/>
      <c r="DM215" s="266"/>
      <c r="DN215" s="267" t="str">
        <f t="shared" si="107"/>
        <v/>
      </c>
      <c r="DO215" s="266"/>
      <c r="DP215" s="266"/>
      <c r="DQ215" s="266"/>
      <c r="DR215" s="266"/>
      <c r="DS215" s="266"/>
      <c r="DT215" s="266"/>
      <c r="DU215" s="266"/>
      <c r="DV215" s="266"/>
      <c r="DW215" s="266"/>
      <c r="DX215" s="267" t="str">
        <f t="shared" si="121"/>
        <v/>
      </c>
      <c r="DY215" s="266"/>
      <c r="DZ215" s="266"/>
      <c r="EA215" s="266"/>
      <c r="EB215" s="266"/>
      <c r="EC215" s="266"/>
      <c r="ED215" s="266"/>
      <c r="EE215" s="266"/>
      <c r="EF215" s="267" t="str">
        <f t="shared" si="122"/>
        <v/>
      </c>
      <c r="EG215" s="266"/>
      <c r="EH215" s="266"/>
      <c r="EI215" s="266"/>
      <c r="EJ215" s="266"/>
      <c r="EK215" s="266"/>
      <c r="EL215" s="266"/>
      <c r="EM215" s="33"/>
      <c r="EN215" s="33"/>
      <c r="EO215" s="33"/>
      <c r="EQ215" s="3">
        <f t="shared" si="108"/>
        <v>0</v>
      </c>
      <c r="ER215" s="3">
        <f t="shared" si="109"/>
        <v>0</v>
      </c>
    </row>
    <row r="216" spans="1:148" s="1" customFormat="1">
      <c r="A216" s="266"/>
      <c r="B216" s="33"/>
      <c r="C216" s="33"/>
      <c r="D216" s="266"/>
      <c r="E216" s="267" t="str">
        <f t="shared" si="110"/>
        <v/>
      </c>
      <c r="F216" s="266"/>
      <c r="G216" s="266"/>
      <c r="H216" s="266"/>
      <c r="I216" s="266"/>
      <c r="J216" s="266"/>
      <c r="K216" s="266"/>
      <c r="L216" s="266"/>
      <c r="M216" s="266"/>
      <c r="N216" s="266"/>
      <c r="O216" s="266"/>
      <c r="P216" s="266"/>
      <c r="Q216" s="266"/>
      <c r="R216" s="267" t="str">
        <f t="shared" si="111"/>
        <v/>
      </c>
      <c r="S216" s="266"/>
      <c r="T216" s="266"/>
      <c r="U216" s="266"/>
      <c r="V216" s="266"/>
      <c r="W216" s="266"/>
      <c r="X216" s="266"/>
      <c r="Y216" s="266"/>
      <c r="Z216" s="266"/>
      <c r="AA216" s="266"/>
      <c r="AB216" s="267" t="str">
        <f t="shared" si="112"/>
        <v/>
      </c>
      <c r="AC216" s="266"/>
      <c r="AD216" s="266"/>
      <c r="AE216" s="266"/>
      <c r="AF216" s="266"/>
      <c r="AG216" s="266"/>
      <c r="AH216" s="266"/>
      <c r="AI216" s="266"/>
      <c r="AJ216" s="266"/>
      <c r="AK216" s="266"/>
      <c r="AL216" s="266"/>
      <c r="AM216" s="267" t="str">
        <f t="shared" si="113"/>
        <v/>
      </c>
      <c r="AN216" s="266"/>
      <c r="AO216" s="266"/>
      <c r="AP216" s="266"/>
      <c r="AQ216" s="266"/>
      <c r="AR216" s="266"/>
      <c r="AS216" s="266"/>
      <c r="AT216" s="266"/>
      <c r="AU216" s="267" t="str">
        <f t="shared" si="114"/>
        <v/>
      </c>
      <c r="AV216" s="266"/>
      <c r="AW216" s="266"/>
      <c r="AX216" s="266"/>
      <c r="AY216" s="266"/>
      <c r="AZ216" s="266"/>
      <c r="BA216" s="266"/>
      <c r="BB216" s="267" t="str">
        <f t="shared" si="115"/>
        <v/>
      </c>
      <c r="BC216" s="266"/>
      <c r="BD216" s="266"/>
      <c r="BE216" s="266"/>
      <c r="BF216" s="266"/>
      <c r="BG216" s="266"/>
      <c r="BH216" s="266"/>
      <c r="BI216" s="266"/>
      <c r="BJ216" s="266"/>
      <c r="BK216" s="266"/>
      <c r="BL216" s="266"/>
      <c r="BM216" s="266"/>
      <c r="BN216" s="267" t="str">
        <f t="shared" si="116"/>
        <v/>
      </c>
      <c r="BO216" s="266"/>
      <c r="BP216" s="266"/>
      <c r="BQ216" s="266"/>
      <c r="BR216" s="266"/>
      <c r="BS216" s="266"/>
      <c r="BT216" s="266"/>
      <c r="BU216" s="266"/>
      <c r="BV216" s="267" t="str">
        <f t="shared" si="117"/>
        <v/>
      </c>
      <c r="BW216" s="266"/>
      <c r="BX216" s="266"/>
      <c r="BY216" s="266"/>
      <c r="BZ216" s="266"/>
      <c r="CA216" s="266"/>
      <c r="CB216" s="266"/>
      <c r="CC216" s="266"/>
      <c r="CD216" s="266"/>
      <c r="CE216" s="266"/>
      <c r="CF216" s="267" t="str">
        <f t="shared" si="118"/>
        <v/>
      </c>
      <c r="CG216" s="266"/>
      <c r="CH216" s="266"/>
      <c r="CI216" s="266"/>
      <c r="CJ216" s="266"/>
      <c r="CK216" s="266"/>
      <c r="CL216" s="266"/>
      <c r="CM216" s="266"/>
      <c r="CN216" s="266"/>
      <c r="CO216" s="266"/>
      <c r="CP216" s="267" t="str">
        <f t="shared" si="119"/>
        <v/>
      </c>
      <c r="CQ216" s="266"/>
      <c r="CR216" s="266"/>
      <c r="CS216" s="266"/>
      <c r="CT216" s="266"/>
      <c r="CU216" s="266"/>
      <c r="CV216" s="266"/>
      <c r="CW216" s="266"/>
      <c r="CX216" s="266"/>
      <c r="CY216" s="266"/>
      <c r="CZ216" s="266"/>
      <c r="DA216" s="266"/>
      <c r="DB216" s="266"/>
      <c r="DC216" s="266"/>
      <c r="DD216" s="267" t="str">
        <f t="shared" si="120"/>
        <v/>
      </c>
      <c r="DE216" s="266"/>
      <c r="DF216" s="266"/>
      <c r="DG216" s="266"/>
      <c r="DH216" s="266"/>
      <c r="DI216" s="266"/>
      <c r="DJ216" s="266"/>
      <c r="DK216" s="266"/>
      <c r="DL216" s="266"/>
      <c r="DM216" s="266"/>
      <c r="DN216" s="267" t="str">
        <f t="shared" si="107"/>
        <v/>
      </c>
      <c r="DO216" s="266"/>
      <c r="DP216" s="266"/>
      <c r="DQ216" s="266"/>
      <c r="DR216" s="266"/>
      <c r="DS216" s="266"/>
      <c r="DT216" s="266"/>
      <c r="DU216" s="266"/>
      <c r="DV216" s="266"/>
      <c r="DW216" s="266"/>
      <c r="DX216" s="267" t="str">
        <f t="shared" si="121"/>
        <v/>
      </c>
      <c r="DY216" s="266"/>
      <c r="DZ216" s="266"/>
      <c r="EA216" s="266"/>
      <c r="EB216" s="266"/>
      <c r="EC216" s="266"/>
      <c r="ED216" s="266"/>
      <c r="EE216" s="266"/>
      <c r="EF216" s="267" t="str">
        <f t="shared" si="122"/>
        <v/>
      </c>
      <c r="EG216" s="266"/>
      <c r="EH216" s="266"/>
      <c r="EI216" s="266"/>
      <c r="EJ216" s="266"/>
      <c r="EK216" s="266"/>
      <c r="EL216" s="266"/>
      <c r="EM216" s="33"/>
      <c r="EN216" s="33"/>
      <c r="EO216" s="33"/>
      <c r="EQ216" s="3">
        <f t="shared" si="108"/>
        <v>0</v>
      </c>
      <c r="ER216" s="3">
        <f t="shared" si="109"/>
        <v>0</v>
      </c>
    </row>
    <row r="217" spans="1:148" s="1" customFormat="1">
      <c r="A217" s="266"/>
      <c r="B217" s="33"/>
      <c r="C217" s="33"/>
      <c r="D217" s="266"/>
      <c r="E217" s="267" t="str">
        <f t="shared" si="110"/>
        <v/>
      </c>
      <c r="F217" s="266"/>
      <c r="G217" s="266"/>
      <c r="H217" s="266"/>
      <c r="I217" s="266"/>
      <c r="J217" s="266"/>
      <c r="K217" s="266"/>
      <c r="L217" s="266"/>
      <c r="M217" s="266"/>
      <c r="N217" s="266"/>
      <c r="O217" s="266"/>
      <c r="P217" s="266"/>
      <c r="Q217" s="266"/>
      <c r="R217" s="267" t="str">
        <f t="shared" si="111"/>
        <v/>
      </c>
      <c r="S217" s="266"/>
      <c r="T217" s="266"/>
      <c r="U217" s="266"/>
      <c r="V217" s="266"/>
      <c r="W217" s="266"/>
      <c r="X217" s="266"/>
      <c r="Y217" s="266"/>
      <c r="Z217" s="266"/>
      <c r="AA217" s="266"/>
      <c r="AB217" s="267" t="str">
        <f t="shared" si="112"/>
        <v/>
      </c>
      <c r="AC217" s="266"/>
      <c r="AD217" s="266"/>
      <c r="AE217" s="266"/>
      <c r="AF217" s="266"/>
      <c r="AG217" s="266"/>
      <c r="AH217" s="266"/>
      <c r="AI217" s="266"/>
      <c r="AJ217" s="266"/>
      <c r="AK217" s="266"/>
      <c r="AL217" s="266"/>
      <c r="AM217" s="267" t="str">
        <f t="shared" si="113"/>
        <v/>
      </c>
      <c r="AN217" s="266"/>
      <c r="AO217" s="266"/>
      <c r="AP217" s="266"/>
      <c r="AQ217" s="266"/>
      <c r="AR217" s="266"/>
      <c r="AS217" s="266"/>
      <c r="AT217" s="266"/>
      <c r="AU217" s="267" t="str">
        <f t="shared" si="114"/>
        <v/>
      </c>
      <c r="AV217" s="266"/>
      <c r="AW217" s="266"/>
      <c r="AX217" s="266"/>
      <c r="AY217" s="266"/>
      <c r="AZ217" s="266"/>
      <c r="BA217" s="266"/>
      <c r="BB217" s="267" t="str">
        <f t="shared" si="115"/>
        <v/>
      </c>
      <c r="BC217" s="266"/>
      <c r="BD217" s="266"/>
      <c r="BE217" s="266"/>
      <c r="BF217" s="266"/>
      <c r="BG217" s="266"/>
      <c r="BH217" s="266"/>
      <c r="BI217" s="266"/>
      <c r="BJ217" s="266"/>
      <c r="BK217" s="266"/>
      <c r="BL217" s="266"/>
      <c r="BM217" s="266"/>
      <c r="BN217" s="267" t="str">
        <f t="shared" si="116"/>
        <v/>
      </c>
      <c r="BO217" s="266"/>
      <c r="BP217" s="266"/>
      <c r="BQ217" s="266"/>
      <c r="BR217" s="266"/>
      <c r="BS217" s="266"/>
      <c r="BT217" s="266"/>
      <c r="BU217" s="266"/>
      <c r="BV217" s="267" t="str">
        <f t="shared" si="117"/>
        <v/>
      </c>
      <c r="BW217" s="266"/>
      <c r="BX217" s="266"/>
      <c r="BY217" s="266"/>
      <c r="BZ217" s="266"/>
      <c r="CA217" s="266"/>
      <c r="CB217" s="266"/>
      <c r="CC217" s="266"/>
      <c r="CD217" s="266"/>
      <c r="CE217" s="266"/>
      <c r="CF217" s="267" t="str">
        <f t="shared" si="118"/>
        <v/>
      </c>
      <c r="CG217" s="266"/>
      <c r="CH217" s="266"/>
      <c r="CI217" s="266"/>
      <c r="CJ217" s="266"/>
      <c r="CK217" s="266"/>
      <c r="CL217" s="266"/>
      <c r="CM217" s="266"/>
      <c r="CN217" s="266"/>
      <c r="CO217" s="266"/>
      <c r="CP217" s="267" t="str">
        <f t="shared" si="119"/>
        <v/>
      </c>
      <c r="CQ217" s="266"/>
      <c r="CR217" s="266"/>
      <c r="CS217" s="266"/>
      <c r="CT217" s="266"/>
      <c r="CU217" s="266"/>
      <c r="CV217" s="266"/>
      <c r="CW217" s="266"/>
      <c r="CX217" s="266"/>
      <c r="CY217" s="266"/>
      <c r="CZ217" s="266"/>
      <c r="DA217" s="266"/>
      <c r="DB217" s="266"/>
      <c r="DC217" s="266"/>
      <c r="DD217" s="267" t="str">
        <f t="shared" si="120"/>
        <v/>
      </c>
      <c r="DE217" s="266"/>
      <c r="DF217" s="266"/>
      <c r="DG217" s="266"/>
      <c r="DH217" s="266"/>
      <c r="DI217" s="266"/>
      <c r="DJ217" s="266"/>
      <c r="DK217" s="266"/>
      <c r="DL217" s="266"/>
      <c r="DM217" s="266"/>
      <c r="DN217" s="267" t="str">
        <f t="shared" si="107"/>
        <v/>
      </c>
      <c r="DO217" s="266"/>
      <c r="DP217" s="266"/>
      <c r="DQ217" s="266"/>
      <c r="DR217" s="266"/>
      <c r="DS217" s="266"/>
      <c r="DT217" s="266"/>
      <c r="DU217" s="266"/>
      <c r="DV217" s="266"/>
      <c r="DW217" s="266"/>
      <c r="DX217" s="267" t="str">
        <f t="shared" si="121"/>
        <v/>
      </c>
      <c r="DY217" s="266"/>
      <c r="DZ217" s="266"/>
      <c r="EA217" s="266"/>
      <c r="EB217" s="266"/>
      <c r="EC217" s="266"/>
      <c r="ED217" s="266"/>
      <c r="EE217" s="266"/>
      <c r="EF217" s="267" t="str">
        <f t="shared" si="122"/>
        <v/>
      </c>
      <c r="EG217" s="266"/>
      <c r="EH217" s="266"/>
      <c r="EI217" s="266"/>
      <c r="EJ217" s="266"/>
      <c r="EK217" s="266"/>
      <c r="EL217" s="266"/>
      <c r="EM217" s="33"/>
      <c r="EN217" s="33"/>
      <c r="EO217" s="33"/>
      <c r="EQ217" s="3">
        <f t="shared" si="108"/>
        <v>0</v>
      </c>
      <c r="ER217" s="3">
        <f t="shared" si="109"/>
        <v>0</v>
      </c>
    </row>
    <row r="218" spans="1:148" s="1" customFormat="1">
      <c r="A218" s="266"/>
      <c r="B218" s="33"/>
      <c r="C218" s="33"/>
      <c r="D218" s="266"/>
      <c r="E218" s="267" t="str">
        <f t="shared" si="110"/>
        <v/>
      </c>
      <c r="F218" s="266"/>
      <c r="G218" s="266"/>
      <c r="H218" s="266"/>
      <c r="I218" s="266"/>
      <c r="J218" s="266"/>
      <c r="K218" s="266"/>
      <c r="L218" s="266"/>
      <c r="M218" s="266"/>
      <c r="N218" s="266"/>
      <c r="O218" s="266"/>
      <c r="P218" s="266"/>
      <c r="Q218" s="266"/>
      <c r="R218" s="267" t="str">
        <f t="shared" si="111"/>
        <v/>
      </c>
      <c r="S218" s="266"/>
      <c r="T218" s="266"/>
      <c r="U218" s="266"/>
      <c r="V218" s="266"/>
      <c r="W218" s="266"/>
      <c r="X218" s="266"/>
      <c r="Y218" s="266"/>
      <c r="Z218" s="266"/>
      <c r="AA218" s="266"/>
      <c r="AB218" s="267" t="str">
        <f t="shared" si="112"/>
        <v/>
      </c>
      <c r="AC218" s="266"/>
      <c r="AD218" s="266"/>
      <c r="AE218" s="266"/>
      <c r="AF218" s="266"/>
      <c r="AG218" s="266"/>
      <c r="AH218" s="266"/>
      <c r="AI218" s="266"/>
      <c r="AJ218" s="266"/>
      <c r="AK218" s="266"/>
      <c r="AL218" s="266"/>
      <c r="AM218" s="267" t="str">
        <f t="shared" si="113"/>
        <v/>
      </c>
      <c r="AN218" s="266"/>
      <c r="AO218" s="266"/>
      <c r="AP218" s="266"/>
      <c r="AQ218" s="266"/>
      <c r="AR218" s="266"/>
      <c r="AS218" s="266"/>
      <c r="AT218" s="266"/>
      <c r="AU218" s="267" t="str">
        <f t="shared" si="114"/>
        <v/>
      </c>
      <c r="AV218" s="266"/>
      <c r="AW218" s="266"/>
      <c r="AX218" s="266"/>
      <c r="AY218" s="266"/>
      <c r="AZ218" s="266"/>
      <c r="BA218" s="266"/>
      <c r="BB218" s="267" t="str">
        <f t="shared" si="115"/>
        <v/>
      </c>
      <c r="BC218" s="266"/>
      <c r="BD218" s="266"/>
      <c r="BE218" s="266"/>
      <c r="BF218" s="266"/>
      <c r="BG218" s="266"/>
      <c r="BH218" s="266"/>
      <c r="BI218" s="266"/>
      <c r="BJ218" s="266"/>
      <c r="BK218" s="266"/>
      <c r="BL218" s="266"/>
      <c r="BM218" s="266"/>
      <c r="BN218" s="267" t="str">
        <f t="shared" si="116"/>
        <v/>
      </c>
      <c r="BO218" s="266"/>
      <c r="BP218" s="266"/>
      <c r="BQ218" s="266"/>
      <c r="BR218" s="266"/>
      <c r="BS218" s="266"/>
      <c r="BT218" s="266"/>
      <c r="BU218" s="266"/>
      <c r="BV218" s="267" t="str">
        <f t="shared" si="117"/>
        <v/>
      </c>
      <c r="BW218" s="266"/>
      <c r="BX218" s="266"/>
      <c r="BY218" s="266"/>
      <c r="BZ218" s="266"/>
      <c r="CA218" s="266"/>
      <c r="CB218" s="266"/>
      <c r="CC218" s="266"/>
      <c r="CD218" s="266"/>
      <c r="CE218" s="266"/>
      <c r="CF218" s="267" t="str">
        <f t="shared" si="118"/>
        <v/>
      </c>
      <c r="CG218" s="266"/>
      <c r="CH218" s="266"/>
      <c r="CI218" s="266"/>
      <c r="CJ218" s="266"/>
      <c r="CK218" s="266"/>
      <c r="CL218" s="266"/>
      <c r="CM218" s="266"/>
      <c r="CN218" s="266"/>
      <c r="CO218" s="266"/>
      <c r="CP218" s="267" t="str">
        <f t="shared" si="119"/>
        <v/>
      </c>
      <c r="CQ218" s="266"/>
      <c r="CR218" s="266"/>
      <c r="CS218" s="266"/>
      <c r="CT218" s="266"/>
      <c r="CU218" s="266"/>
      <c r="CV218" s="266"/>
      <c r="CW218" s="266"/>
      <c r="CX218" s="266"/>
      <c r="CY218" s="266"/>
      <c r="CZ218" s="266"/>
      <c r="DA218" s="266"/>
      <c r="DB218" s="266"/>
      <c r="DC218" s="266"/>
      <c r="DD218" s="267" t="str">
        <f t="shared" si="120"/>
        <v/>
      </c>
      <c r="DE218" s="266"/>
      <c r="DF218" s="266"/>
      <c r="DG218" s="266"/>
      <c r="DH218" s="266"/>
      <c r="DI218" s="266"/>
      <c r="DJ218" s="266"/>
      <c r="DK218" s="266"/>
      <c r="DL218" s="266"/>
      <c r="DM218" s="266"/>
      <c r="DN218" s="267" t="str">
        <f t="shared" si="107"/>
        <v/>
      </c>
      <c r="DO218" s="266"/>
      <c r="DP218" s="266"/>
      <c r="DQ218" s="266"/>
      <c r="DR218" s="266"/>
      <c r="DS218" s="266"/>
      <c r="DT218" s="266"/>
      <c r="DU218" s="266"/>
      <c r="DV218" s="266"/>
      <c r="DW218" s="266"/>
      <c r="DX218" s="267" t="str">
        <f t="shared" si="121"/>
        <v/>
      </c>
      <c r="DY218" s="266"/>
      <c r="DZ218" s="266"/>
      <c r="EA218" s="266"/>
      <c r="EB218" s="266"/>
      <c r="EC218" s="266"/>
      <c r="ED218" s="266"/>
      <c r="EE218" s="266"/>
      <c r="EF218" s="267" t="str">
        <f t="shared" si="122"/>
        <v/>
      </c>
      <c r="EG218" s="266"/>
      <c r="EH218" s="266"/>
      <c r="EI218" s="266"/>
      <c r="EJ218" s="266"/>
      <c r="EK218" s="266"/>
      <c r="EL218" s="266"/>
      <c r="EM218" s="33"/>
      <c r="EN218" s="33"/>
      <c r="EO218" s="33"/>
      <c r="EQ218" s="3">
        <f t="shared" si="108"/>
        <v>0</v>
      </c>
      <c r="ER218" s="3">
        <f t="shared" si="109"/>
        <v>0</v>
      </c>
    </row>
    <row r="219" spans="1:148" s="1" customFormat="1">
      <c r="A219" s="266"/>
      <c r="B219" s="33"/>
      <c r="C219" s="33"/>
      <c r="D219" s="266"/>
      <c r="E219" s="267" t="str">
        <f t="shared" si="110"/>
        <v/>
      </c>
      <c r="F219" s="266"/>
      <c r="G219" s="266"/>
      <c r="H219" s="266"/>
      <c r="I219" s="266"/>
      <c r="J219" s="266"/>
      <c r="K219" s="266"/>
      <c r="L219" s="266"/>
      <c r="M219" s="266"/>
      <c r="N219" s="266"/>
      <c r="O219" s="266"/>
      <c r="P219" s="266"/>
      <c r="Q219" s="266"/>
      <c r="R219" s="267" t="str">
        <f t="shared" si="111"/>
        <v/>
      </c>
      <c r="S219" s="266"/>
      <c r="T219" s="266"/>
      <c r="U219" s="266"/>
      <c r="V219" s="266"/>
      <c r="W219" s="266"/>
      <c r="X219" s="266"/>
      <c r="Y219" s="266"/>
      <c r="Z219" s="266"/>
      <c r="AA219" s="266"/>
      <c r="AB219" s="267" t="str">
        <f t="shared" si="112"/>
        <v/>
      </c>
      <c r="AC219" s="266"/>
      <c r="AD219" s="266"/>
      <c r="AE219" s="266"/>
      <c r="AF219" s="266"/>
      <c r="AG219" s="266"/>
      <c r="AH219" s="266"/>
      <c r="AI219" s="266"/>
      <c r="AJ219" s="266"/>
      <c r="AK219" s="266"/>
      <c r="AL219" s="266"/>
      <c r="AM219" s="267" t="str">
        <f t="shared" si="113"/>
        <v/>
      </c>
      <c r="AN219" s="266"/>
      <c r="AO219" s="266"/>
      <c r="AP219" s="266"/>
      <c r="AQ219" s="266"/>
      <c r="AR219" s="266"/>
      <c r="AS219" s="266"/>
      <c r="AT219" s="266"/>
      <c r="AU219" s="267" t="str">
        <f t="shared" si="114"/>
        <v/>
      </c>
      <c r="AV219" s="266"/>
      <c r="AW219" s="266"/>
      <c r="AX219" s="266"/>
      <c r="AY219" s="266"/>
      <c r="AZ219" s="266"/>
      <c r="BA219" s="266"/>
      <c r="BB219" s="267" t="str">
        <f t="shared" si="115"/>
        <v/>
      </c>
      <c r="BC219" s="266"/>
      <c r="BD219" s="266"/>
      <c r="BE219" s="266"/>
      <c r="BF219" s="266"/>
      <c r="BG219" s="266"/>
      <c r="BH219" s="266"/>
      <c r="BI219" s="266"/>
      <c r="BJ219" s="266"/>
      <c r="BK219" s="266"/>
      <c r="BL219" s="266"/>
      <c r="BM219" s="266"/>
      <c r="BN219" s="267" t="str">
        <f t="shared" si="116"/>
        <v/>
      </c>
      <c r="BO219" s="266"/>
      <c r="BP219" s="266"/>
      <c r="BQ219" s="266"/>
      <c r="BR219" s="266"/>
      <c r="BS219" s="266"/>
      <c r="BT219" s="266"/>
      <c r="BU219" s="266"/>
      <c r="BV219" s="267" t="str">
        <f t="shared" si="117"/>
        <v/>
      </c>
      <c r="BW219" s="266"/>
      <c r="BX219" s="266"/>
      <c r="BY219" s="266"/>
      <c r="BZ219" s="266"/>
      <c r="CA219" s="266"/>
      <c r="CB219" s="266"/>
      <c r="CC219" s="266"/>
      <c r="CD219" s="266"/>
      <c r="CE219" s="266"/>
      <c r="CF219" s="267" t="str">
        <f t="shared" si="118"/>
        <v/>
      </c>
      <c r="CG219" s="266"/>
      <c r="CH219" s="266"/>
      <c r="CI219" s="266"/>
      <c r="CJ219" s="266"/>
      <c r="CK219" s="266"/>
      <c r="CL219" s="266"/>
      <c r="CM219" s="266"/>
      <c r="CN219" s="266"/>
      <c r="CO219" s="266"/>
      <c r="CP219" s="267" t="str">
        <f t="shared" si="119"/>
        <v/>
      </c>
      <c r="CQ219" s="266"/>
      <c r="CR219" s="266"/>
      <c r="CS219" s="266"/>
      <c r="CT219" s="266"/>
      <c r="CU219" s="266"/>
      <c r="CV219" s="266"/>
      <c r="CW219" s="266"/>
      <c r="CX219" s="266"/>
      <c r="CY219" s="266"/>
      <c r="CZ219" s="266"/>
      <c r="DA219" s="266"/>
      <c r="DB219" s="266"/>
      <c r="DC219" s="266"/>
      <c r="DD219" s="267" t="str">
        <f t="shared" si="120"/>
        <v/>
      </c>
      <c r="DE219" s="266"/>
      <c r="DF219" s="266"/>
      <c r="DG219" s="266"/>
      <c r="DH219" s="266"/>
      <c r="DI219" s="266"/>
      <c r="DJ219" s="266"/>
      <c r="DK219" s="266"/>
      <c r="DL219" s="266"/>
      <c r="DM219" s="266"/>
      <c r="DN219" s="267" t="str">
        <f t="shared" si="107"/>
        <v/>
      </c>
      <c r="DO219" s="266"/>
      <c r="DP219" s="266"/>
      <c r="DQ219" s="266"/>
      <c r="DR219" s="266"/>
      <c r="DS219" s="266"/>
      <c r="DT219" s="266"/>
      <c r="DU219" s="266"/>
      <c r="DV219" s="266"/>
      <c r="DW219" s="266"/>
      <c r="DX219" s="267" t="str">
        <f t="shared" si="121"/>
        <v/>
      </c>
      <c r="DY219" s="266"/>
      <c r="DZ219" s="266"/>
      <c r="EA219" s="266"/>
      <c r="EB219" s="266"/>
      <c r="EC219" s="266"/>
      <c r="ED219" s="266"/>
      <c r="EE219" s="266"/>
      <c r="EF219" s="267" t="str">
        <f t="shared" si="122"/>
        <v/>
      </c>
      <c r="EG219" s="266"/>
      <c r="EH219" s="266"/>
      <c r="EI219" s="266"/>
      <c r="EJ219" s="266"/>
      <c r="EK219" s="266"/>
      <c r="EL219" s="266"/>
      <c r="EM219" s="33"/>
      <c r="EN219" s="33"/>
      <c r="EO219" s="33"/>
      <c r="EQ219" s="3">
        <f t="shared" si="108"/>
        <v>0</v>
      </c>
      <c r="ER219" s="3">
        <f t="shared" si="109"/>
        <v>0</v>
      </c>
    </row>
    <row r="220" spans="1:148" s="1" customFormat="1">
      <c r="A220" s="266"/>
      <c r="B220" s="33"/>
      <c r="C220" s="33"/>
      <c r="D220" s="266"/>
      <c r="E220" s="267" t="str">
        <f t="shared" si="110"/>
        <v/>
      </c>
      <c r="F220" s="266"/>
      <c r="G220" s="266"/>
      <c r="H220" s="266"/>
      <c r="I220" s="266"/>
      <c r="J220" s="266"/>
      <c r="K220" s="266"/>
      <c r="L220" s="266"/>
      <c r="M220" s="266"/>
      <c r="N220" s="266"/>
      <c r="O220" s="266"/>
      <c r="P220" s="266"/>
      <c r="Q220" s="266"/>
      <c r="R220" s="267" t="str">
        <f t="shared" si="111"/>
        <v/>
      </c>
      <c r="S220" s="266"/>
      <c r="T220" s="266"/>
      <c r="U220" s="266"/>
      <c r="V220" s="266"/>
      <c r="W220" s="266"/>
      <c r="X220" s="266"/>
      <c r="Y220" s="266"/>
      <c r="Z220" s="266"/>
      <c r="AA220" s="266"/>
      <c r="AB220" s="267" t="str">
        <f t="shared" si="112"/>
        <v/>
      </c>
      <c r="AC220" s="266"/>
      <c r="AD220" s="266"/>
      <c r="AE220" s="266"/>
      <c r="AF220" s="266"/>
      <c r="AG220" s="266"/>
      <c r="AH220" s="266"/>
      <c r="AI220" s="266"/>
      <c r="AJ220" s="266"/>
      <c r="AK220" s="266"/>
      <c r="AL220" s="266"/>
      <c r="AM220" s="267" t="str">
        <f t="shared" si="113"/>
        <v/>
      </c>
      <c r="AN220" s="266"/>
      <c r="AO220" s="266"/>
      <c r="AP220" s="266"/>
      <c r="AQ220" s="266"/>
      <c r="AR220" s="266"/>
      <c r="AS220" s="266"/>
      <c r="AT220" s="266"/>
      <c r="AU220" s="267" t="str">
        <f t="shared" si="114"/>
        <v/>
      </c>
      <c r="AV220" s="266"/>
      <c r="AW220" s="266"/>
      <c r="AX220" s="266"/>
      <c r="AY220" s="266"/>
      <c r="AZ220" s="266"/>
      <c r="BA220" s="266"/>
      <c r="BB220" s="267" t="str">
        <f t="shared" si="115"/>
        <v/>
      </c>
      <c r="BC220" s="266"/>
      <c r="BD220" s="266"/>
      <c r="BE220" s="266"/>
      <c r="BF220" s="266"/>
      <c r="BG220" s="266"/>
      <c r="BH220" s="266"/>
      <c r="BI220" s="266"/>
      <c r="BJ220" s="266"/>
      <c r="BK220" s="266"/>
      <c r="BL220" s="266"/>
      <c r="BM220" s="266"/>
      <c r="BN220" s="267" t="str">
        <f t="shared" si="116"/>
        <v/>
      </c>
      <c r="BO220" s="266"/>
      <c r="BP220" s="266"/>
      <c r="BQ220" s="266"/>
      <c r="BR220" s="266"/>
      <c r="BS220" s="266"/>
      <c r="BT220" s="266"/>
      <c r="BU220" s="266"/>
      <c r="BV220" s="267" t="str">
        <f t="shared" si="117"/>
        <v/>
      </c>
      <c r="BW220" s="266"/>
      <c r="BX220" s="266"/>
      <c r="BY220" s="266"/>
      <c r="BZ220" s="266"/>
      <c r="CA220" s="266"/>
      <c r="CB220" s="266"/>
      <c r="CC220" s="266"/>
      <c r="CD220" s="266"/>
      <c r="CE220" s="266"/>
      <c r="CF220" s="267" t="str">
        <f t="shared" si="118"/>
        <v/>
      </c>
      <c r="CG220" s="266"/>
      <c r="CH220" s="266"/>
      <c r="CI220" s="266"/>
      <c r="CJ220" s="266"/>
      <c r="CK220" s="266"/>
      <c r="CL220" s="266"/>
      <c r="CM220" s="266"/>
      <c r="CN220" s="266"/>
      <c r="CO220" s="266"/>
      <c r="CP220" s="267" t="str">
        <f t="shared" si="119"/>
        <v/>
      </c>
      <c r="CQ220" s="266"/>
      <c r="CR220" s="266"/>
      <c r="CS220" s="266"/>
      <c r="CT220" s="266"/>
      <c r="CU220" s="266"/>
      <c r="CV220" s="266"/>
      <c r="CW220" s="266"/>
      <c r="CX220" s="266"/>
      <c r="CY220" s="266"/>
      <c r="CZ220" s="266"/>
      <c r="DA220" s="266"/>
      <c r="DB220" s="266"/>
      <c r="DC220" s="266"/>
      <c r="DD220" s="267" t="str">
        <f t="shared" si="120"/>
        <v/>
      </c>
      <c r="DE220" s="266"/>
      <c r="DF220" s="266"/>
      <c r="DG220" s="266"/>
      <c r="DH220" s="266"/>
      <c r="DI220" s="266"/>
      <c r="DJ220" s="266"/>
      <c r="DK220" s="266"/>
      <c r="DL220" s="266"/>
      <c r="DM220" s="266"/>
      <c r="DN220" s="267" t="str">
        <f t="shared" si="107"/>
        <v/>
      </c>
      <c r="DO220" s="266"/>
      <c r="DP220" s="266"/>
      <c r="DQ220" s="266"/>
      <c r="DR220" s="266"/>
      <c r="DS220" s="266"/>
      <c r="DT220" s="266"/>
      <c r="DU220" s="266"/>
      <c r="DV220" s="266"/>
      <c r="DW220" s="266"/>
      <c r="DX220" s="267" t="str">
        <f t="shared" si="121"/>
        <v/>
      </c>
      <c r="DY220" s="266"/>
      <c r="DZ220" s="266"/>
      <c r="EA220" s="266"/>
      <c r="EB220" s="266"/>
      <c r="EC220" s="266"/>
      <c r="ED220" s="266"/>
      <c r="EE220" s="266"/>
      <c r="EF220" s="267" t="str">
        <f t="shared" si="122"/>
        <v/>
      </c>
      <c r="EG220" s="266"/>
      <c r="EH220" s="266"/>
      <c r="EI220" s="266"/>
      <c r="EJ220" s="266"/>
      <c r="EK220" s="266"/>
      <c r="EL220" s="266"/>
      <c r="EM220" s="33"/>
      <c r="EN220" s="33"/>
      <c r="EO220" s="33"/>
      <c r="EQ220" s="3">
        <f t="shared" si="108"/>
        <v>0</v>
      </c>
      <c r="ER220" s="3">
        <f t="shared" si="109"/>
        <v>0</v>
      </c>
    </row>
    <row r="221" spans="1:148" s="1" customFormat="1">
      <c r="A221" s="266"/>
      <c r="B221" s="33"/>
      <c r="C221" s="33"/>
      <c r="D221" s="266"/>
      <c r="E221" s="267" t="str">
        <f t="shared" si="110"/>
        <v/>
      </c>
      <c r="F221" s="266"/>
      <c r="G221" s="266"/>
      <c r="H221" s="266"/>
      <c r="I221" s="266"/>
      <c r="J221" s="266"/>
      <c r="K221" s="266"/>
      <c r="L221" s="266"/>
      <c r="M221" s="266"/>
      <c r="N221" s="266"/>
      <c r="O221" s="266"/>
      <c r="P221" s="266"/>
      <c r="Q221" s="266"/>
      <c r="R221" s="267" t="str">
        <f t="shared" si="111"/>
        <v/>
      </c>
      <c r="S221" s="266"/>
      <c r="T221" s="266"/>
      <c r="U221" s="266"/>
      <c r="V221" s="266"/>
      <c r="W221" s="266"/>
      <c r="X221" s="266"/>
      <c r="Y221" s="266"/>
      <c r="Z221" s="266"/>
      <c r="AA221" s="266"/>
      <c r="AB221" s="267" t="str">
        <f t="shared" si="112"/>
        <v/>
      </c>
      <c r="AC221" s="266"/>
      <c r="AD221" s="266"/>
      <c r="AE221" s="266"/>
      <c r="AF221" s="266"/>
      <c r="AG221" s="266"/>
      <c r="AH221" s="266"/>
      <c r="AI221" s="266"/>
      <c r="AJ221" s="266"/>
      <c r="AK221" s="266"/>
      <c r="AL221" s="266"/>
      <c r="AM221" s="267" t="str">
        <f t="shared" si="113"/>
        <v/>
      </c>
      <c r="AN221" s="266"/>
      <c r="AO221" s="266"/>
      <c r="AP221" s="266"/>
      <c r="AQ221" s="266"/>
      <c r="AR221" s="266"/>
      <c r="AS221" s="266"/>
      <c r="AT221" s="266"/>
      <c r="AU221" s="267" t="str">
        <f t="shared" si="114"/>
        <v/>
      </c>
      <c r="AV221" s="266"/>
      <c r="AW221" s="266"/>
      <c r="AX221" s="266"/>
      <c r="AY221" s="266"/>
      <c r="AZ221" s="266"/>
      <c r="BA221" s="266"/>
      <c r="BB221" s="267" t="str">
        <f t="shared" si="115"/>
        <v/>
      </c>
      <c r="BC221" s="266"/>
      <c r="BD221" s="266"/>
      <c r="BE221" s="266"/>
      <c r="BF221" s="266"/>
      <c r="BG221" s="266"/>
      <c r="BH221" s="266"/>
      <c r="BI221" s="266"/>
      <c r="BJ221" s="266"/>
      <c r="BK221" s="266"/>
      <c r="BL221" s="266"/>
      <c r="BM221" s="266"/>
      <c r="BN221" s="267" t="str">
        <f t="shared" si="116"/>
        <v/>
      </c>
      <c r="BO221" s="266"/>
      <c r="BP221" s="266"/>
      <c r="BQ221" s="266"/>
      <c r="BR221" s="266"/>
      <c r="BS221" s="266"/>
      <c r="BT221" s="266"/>
      <c r="BU221" s="266"/>
      <c r="BV221" s="267" t="str">
        <f t="shared" si="117"/>
        <v/>
      </c>
      <c r="BW221" s="266"/>
      <c r="BX221" s="266"/>
      <c r="BY221" s="266"/>
      <c r="BZ221" s="266"/>
      <c r="CA221" s="266"/>
      <c r="CB221" s="266"/>
      <c r="CC221" s="266"/>
      <c r="CD221" s="266"/>
      <c r="CE221" s="266"/>
      <c r="CF221" s="267" t="str">
        <f t="shared" si="118"/>
        <v/>
      </c>
      <c r="CG221" s="266"/>
      <c r="CH221" s="266"/>
      <c r="CI221" s="266"/>
      <c r="CJ221" s="266"/>
      <c r="CK221" s="266"/>
      <c r="CL221" s="266"/>
      <c r="CM221" s="266"/>
      <c r="CN221" s="266"/>
      <c r="CO221" s="266"/>
      <c r="CP221" s="267" t="str">
        <f t="shared" si="119"/>
        <v/>
      </c>
      <c r="CQ221" s="266"/>
      <c r="CR221" s="266"/>
      <c r="CS221" s="266"/>
      <c r="CT221" s="266"/>
      <c r="CU221" s="266"/>
      <c r="CV221" s="266"/>
      <c r="CW221" s="266"/>
      <c r="CX221" s="266"/>
      <c r="CY221" s="266"/>
      <c r="CZ221" s="266"/>
      <c r="DA221" s="266"/>
      <c r="DB221" s="266"/>
      <c r="DC221" s="266"/>
      <c r="DD221" s="267" t="str">
        <f t="shared" si="120"/>
        <v/>
      </c>
      <c r="DE221" s="266"/>
      <c r="DF221" s="266"/>
      <c r="DG221" s="266"/>
      <c r="DH221" s="266"/>
      <c r="DI221" s="266"/>
      <c r="DJ221" s="266"/>
      <c r="DK221" s="266"/>
      <c r="DL221" s="266"/>
      <c r="DM221" s="266"/>
      <c r="DN221" s="267" t="str">
        <f t="shared" si="107"/>
        <v/>
      </c>
      <c r="DO221" s="266"/>
      <c r="DP221" s="266"/>
      <c r="DQ221" s="266"/>
      <c r="DR221" s="266"/>
      <c r="DS221" s="266"/>
      <c r="DT221" s="266"/>
      <c r="DU221" s="266"/>
      <c r="DV221" s="266"/>
      <c r="DW221" s="266"/>
      <c r="DX221" s="267" t="str">
        <f t="shared" si="121"/>
        <v/>
      </c>
      <c r="DY221" s="266"/>
      <c r="DZ221" s="266"/>
      <c r="EA221" s="266"/>
      <c r="EB221" s="266"/>
      <c r="EC221" s="266"/>
      <c r="ED221" s="266"/>
      <c r="EE221" s="266"/>
      <c r="EF221" s="267" t="str">
        <f t="shared" si="122"/>
        <v/>
      </c>
      <c r="EG221" s="266"/>
      <c r="EH221" s="266"/>
      <c r="EI221" s="266"/>
      <c r="EJ221" s="266"/>
      <c r="EK221" s="266"/>
      <c r="EL221" s="266"/>
      <c r="EM221" s="33"/>
      <c r="EN221" s="33"/>
      <c r="EO221" s="33"/>
      <c r="EQ221" s="3">
        <f t="shared" si="108"/>
        <v>0</v>
      </c>
      <c r="ER221" s="3">
        <f t="shared" si="109"/>
        <v>0</v>
      </c>
    </row>
    <row r="222" spans="1:148" s="1" customFormat="1">
      <c r="A222" s="266"/>
      <c r="B222" s="33"/>
      <c r="C222" s="33"/>
      <c r="D222" s="266"/>
      <c r="E222" s="267" t="str">
        <f t="shared" si="110"/>
        <v/>
      </c>
      <c r="F222" s="266"/>
      <c r="G222" s="266"/>
      <c r="H222" s="266"/>
      <c r="I222" s="266"/>
      <c r="J222" s="266"/>
      <c r="K222" s="266"/>
      <c r="L222" s="266"/>
      <c r="M222" s="266"/>
      <c r="N222" s="266"/>
      <c r="O222" s="266"/>
      <c r="P222" s="266"/>
      <c r="Q222" s="266"/>
      <c r="R222" s="267" t="str">
        <f t="shared" si="111"/>
        <v/>
      </c>
      <c r="S222" s="266"/>
      <c r="T222" s="266"/>
      <c r="U222" s="266"/>
      <c r="V222" s="266"/>
      <c r="W222" s="266"/>
      <c r="X222" s="266"/>
      <c r="Y222" s="266"/>
      <c r="Z222" s="266"/>
      <c r="AA222" s="266"/>
      <c r="AB222" s="267" t="str">
        <f t="shared" si="112"/>
        <v/>
      </c>
      <c r="AC222" s="266"/>
      <c r="AD222" s="266"/>
      <c r="AE222" s="266"/>
      <c r="AF222" s="266"/>
      <c r="AG222" s="266"/>
      <c r="AH222" s="266"/>
      <c r="AI222" s="266"/>
      <c r="AJ222" s="266"/>
      <c r="AK222" s="266"/>
      <c r="AL222" s="266"/>
      <c r="AM222" s="267" t="str">
        <f t="shared" si="113"/>
        <v/>
      </c>
      <c r="AN222" s="266"/>
      <c r="AO222" s="266"/>
      <c r="AP222" s="266"/>
      <c r="AQ222" s="266"/>
      <c r="AR222" s="266"/>
      <c r="AS222" s="266"/>
      <c r="AT222" s="266"/>
      <c r="AU222" s="267" t="str">
        <f t="shared" si="114"/>
        <v/>
      </c>
      <c r="AV222" s="266"/>
      <c r="AW222" s="266"/>
      <c r="AX222" s="266"/>
      <c r="AY222" s="266"/>
      <c r="AZ222" s="266"/>
      <c r="BA222" s="266"/>
      <c r="BB222" s="267" t="str">
        <f t="shared" si="115"/>
        <v/>
      </c>
      <c r="BC222" s="266"/>
      <c r="BD222" s="266"/>
      <c r="BE222" s="266"/>
      <c r="BF222" s="266"/>
      <c r="BG222" s="266"/>
      <c r="BH222" s="266"/>
      <c r="BI222" s="266"/>
      <c r="BJ222" s="266"/>
      <c r="BK222" s="266"/>
      <c r="BL222" s="266"/>
      <c r="BM222" s="266"/>
      <c r="BN222" s="267" t="str">
        <f t="shared" si="116"/>
        <v/>
      </c>
      <c r="BO222" s="266"/>
      <c r="BP222" s="266"/>
      <c r="BQ222" s="266"/>
      <c r="BR222" s="266"/>
      <c r="BS222" s="266"/>
      <c r="BT222" s="266"/>
      <c r="BU222" s="266"/>
      <c r="BV222" s="267" t="str">
        <f t="shared" si="117"/>
        <v/>
      </c>
      <c r="BW222" s="266"/>
      <c r="BX222" s="266"/>
      <c r="BY222" s="266"/>
      <c r="BZ222" s="266"/>
      <c r="CA222" s="266"/>
      <c r="CB222" s="266"/>
      <c r="CC222" s="266"/>
      <c r="CD222" s="266"/>
      <c r="CE222" s="266"/>
      <c r="CF222" s="267" t="str">
        <f t="shared" si="118"/>
        <v/>
      </c>
      <c r="CG222" s="266"/>
      <c r="CH222" s="266"/>
      <c r="CI222" s="266"/>
      <c r="CJ222" s="266"/>
      <c r="CK222" s="266"/>
      <c r="CL222" s="266"/>
      <c r="CM222" s="266"/>
      <c r="CN222" s="266"/>
      <c r="CO222" s="266"/>
      <c r="CP222" s="267" t="str">
        <f t="shared" si="119"/>
        <v/>
      </c>
      <c r="CQ222" s="266"/>
      <c r="CR222" s="266"/>
      <c r="CS222" s="266"/>
      <c r="CT222" s="266"/>
      <c r="CU222" s="266"/>
      <c r="CV222" s="266"/>
      <c r="CW222" s="266"/>
      <c r="CX222" s="266"/>
      <c r="CY222" s="266"/>
      <c r="CZ222" s="266"/>
      <c r="DA222" s="266"/>
      <c r="DB222" s="266"/>
      <c r="DC222" s="266"/>
      <c r="DD222" s="267" t="str">
        <f t="shared" si="120"/>
        <v/>
      </c>
      <c r="DE222" s="266"/>
      <c r="DF222" s="266"/>
      <c r="DG222" s="266"/>
      <c r="DH222" s="266"/>
      <c r="DI222" s="266"/>
      <c r="DJ222" s="266"/>
      <c r="DK222" s="266"/>
      <c r="DL222" s="266"/>
      <c r="DM222" s="266"/>
      <c r="DN222" s="267" t="str">
        <f t="shared" si="107"/>
        <v/>
      </c>
      <c r="DO222" s="266"/>
      <c r="DP222" s="266"/>
      <c r="DQ222" s="266"/>
      <c r="DR222" s="266"/>
      <c r="DS222" s="266"/>
      <c r="DT222" s="266"/>
      <c r="DU222" s="266"/>
      <c r="DV222" s="266"/>
      <c r="DW222" s="266"/>
      <c r="DX222" s="267" t="str">
        <f t="shared" si="121"/>
        <v/>
      </c>
      <c r="DY222" s="266"/>
      <c r="DZ222" s="266"/>
      <c r="EA222" s="266"/>
      <c r="EB222" s="266"/>
      <c r="EC222" s="266"/>
      <c r="ED222" s="266"/>
      <c r="EE222" s="266"/>
      <c r="EF222" s="267" t="str">
        <f t="shared" si="122"/>
        <v/>
      </c>
      <c r="EG222" s="266"/>
      <c r="EH222" s="266"/>
      <c r="EI222" s="266"/>
      <c r="EJ222" s="266"/>
      <c r="EK222" s="266"/>
      <c r="EL222" s="266"/>
      <c r="EM222" s="33"/>
      <c r="EN222" s="33"/>
      <c r="EO222" s="33"/>
      <c r="EQ222" s="3">
        <f t="shared" si="108"/>
        <v>0</v>
      </c>
      <c r="ER222" s="3">
        <f t="shared" si="109"/>
        <v>0</v>
      </c>
    </row>
    <row r="223" spans="1:148">
      <c r="A223" s="266"/>
      <c r="B223" s="33"/>
      <c r="C223" s="33"/>
      <c r="D223" s="266"/>
      <c r="E223" s="267" t="str">
        <f t="shared" si="110"/>
        <v/>
      </c>
      <c r="F223" s="266"/>
      <c r="G223" s="266"/>
      <c r="H223" s="266"/>
      <c r="I223" s="266"/>
      <c r="J223" s="266"/>
      <c r="K223" s="266"/>
      <c r="L223" s="266"/>
      <c r="M223" s="266"/>
      <c r="N223" s="266"/>
      <c r="O223" s="266"/>
      <c r="P223" s="266"/>
      <c r="Q223" s="266"/>
      <c r="R223" s="267" t="str">
        <f t="shared" si="111"/>
        <v/>
      </c>
      <c r="S223" s="266"/>
      <c r="T223" s="266"/>
      <c r="U223" s="266"/>
      <c r="V223" s="266"/>
      <c r="W223" s="266"/>
      <c r="X223" s="266"/>
      <c r="Y223" s="266"/>
      <c r="Z223" s="266"/>
      <c r="AA223" s="266"/>
      <c r="AB223" s="267" t="str">
        <f t="shared" si="112"/>
        <v/>
      </c>
      <c r="AC223" s="266"/>
      <c r="AD223" s="266"/>
      <c r="AE223" s="266"/>
      <c r="AF223" s="266"/>
      <c r="AG223" s="266"/>
      <c r="AH223" s="266"/>
      <c r="AI223" s="266"/>
      <c r="AJ223" s="266"/>
      <c r="AK223" s="266"/>
      <c r="AL223" s="266"/>
      <c r="AM223" s="267" t="str">
        <f t="shared" si="113"/>
        <v/>
      </c>
      <c r="AN223" s="266"/>
      <c r="AO223" s="266"/>
      <c r="AP223" s="266"/>
      <c r="AQ223" s="266"/>
      <c r="AR223" s="266"/>
      <c r="AS223" s="266"/>
      <c r="AT223" s="266"/>
      <c r="AU223" s="267" t="str">
        <f t="shared" si="114"/>
        <v/>
      </c>
      <c r="AV223" s="266"/>
      <c r="AW223" s="266"/>
      <c r="AX223" s="266"/>
      <c r="AY223" s="266"/>
      <c r="AZ223" s="266"/>
      <c r="BA223" s="266"/>
      <c r="BB223" s="267" t="str">
        <f t="shared" si="115"/>
        <v/>
      </c>
      <c r="BC223" s="266"/>
      <c r="BD223" s="266"/>
      <c r="BE223" s="266"/>
      <c r="BF223" s="266"/>
      <c r="BG223" s="266"/>
      <c r="BH223" s="266"/>
      <c r="BI223" s="266"/>
      <c r="BJ223" s="266"/>
      <c r="BK223" s="266"/>
      <c r="BL223" s="266"/>
      <c r="BM223" s="266"/>
      <c r="BN223" s="267" t="str">
        <f t="shared" si="116"/>
        <v/>
      </c>
      <c r="BO223" s="266"/>
      <c r="BP223" s="266"/>
      <c r="BQ223" s="266"/>
      <c r="BR223" s="266"/>
      <c r="BS223" s="266"/>
      <c r="BT223" s="266"/>
      <c r="BU223" s="266"/>
      <c r="BV223" s="267" t="str">
        <f t="shared" si="117"/>
        <v/>
      </c>
      <c r="BW223" s="266"/>
      <c r="BX223" s="266"/>
      <c r="BY223" s="266"/>
      <c r="BZ223" s="266"/>
      <c r="CA223" s="266"/>
      <c r="CB223" s="266"/>
      <c r="CC223" s="266"/>
      <c r="CD223" s="266"/>
      <c r="CE223" s="266"/>
      <c r="CF223" s="267" t="str">
        <f t="shared" si="118"/>
        <v/>
      </c>
      <c r="CG223" s="266"/>
      <c r="CH223" s="266"/>
      <c r="CI223" s="266"/>
      <c r="CJ223" s="266"/>
      <c r="CK223" s="266"/>
      <c r="CL223" s="266"/>
      <c r="CM223" s="266"/>
      <c r="CN223" s="266"/>
      <c r="CO223" s="266"/>
      <c r="CP223" s="267" t="str">
        <f t="shared" si="119"/>
        <v/>
      </c>
      <c r="CQ223" s="266"/>
      <c r="CR223" s="266"/>
      <c r="CS223" s="266"/>
      <c r="CT223" s="266"/>
      <c r="CU223" s="266"/>
      <c r="CV223" s="266"/>
      <c r="CW223" s="266"/>
      <c r="CX223" s="266"/>
      <c r="CY223" s="266"/>
      <c r="CZ223" s="266"/>
      <c r="DA223" s="266"/>
      <c r="DB223" s="266"/>
      <c r="DC223" s="266"/>
      <c r="DD223" s="267" t="str">
        <f t="shared" si="120"/>
        <v/>
      </c>
      <c r="DE223" s="266"/>
      <c r="DF223" s="266"/>
      <c r="DG223" s="266"/>
      <c r="DH223" s="266"/>
      <c r="DI223" s="266"/>
      <c r="DJ223" s="266"/>
      <c r="DK223" s="266"/>
      <c r="DL223" s="266"/>
      <c r="DM223" s="266"/>
      <c r="DN223" s="267" t="str">
        <f t="shared" si="107"/>
        <v/>
      </c>
      <c r="DO223" s="266"/>
      <c r="DP223" s="266"/>
      <c r="DQ223" s="266"/>
      <c r="DR223" s="266"/>
      <c r="DS223" s="266"/>
      <c r="DT223" s="266"/>
      <c r="DU223" s="266"/>
      <c r="DV223" s="266"/>
      <c r="DW223" s="266"/>
      <c r="DX223" s="267" t="str">
        <f t="shared" si="121"/>
        <v/>
      </c>
      <c r="DY223" s="266"/>
      <c r="DZ223" s="266"/>
      <c r="EA223" s="266"/>
      <c r="EB223" s="266"/>
      <c r="EC223" s="266"/>
      <c r="ED223" s="266"/>
      <c r="EE223" s="266"/>
      <c r="EF223" s="267" t="str">
        <f t="shared" si="122"/>
        <v/>
      </c>
      <c r="EG223" s="266"/>
      <c r="EH223" s="266"/>
      <c r="EI223" s="266"/>
      <c r="EJ223" s="266"/>
      <c r="EK223" s="266"/>
      <c r="EL223" s="266"/>
      <c r="EM223" s="33"/>
      <c r="EN223" s="33"/>
      <c r="EO223" s="33"/>
      <c r="EQ223" s="3">
        <f t="shared" si="108"/>
        <v>0</v>
      </c>
      <c r="ER223" s="3">
        <f t="shared" si="109"/>
        <v>0</v>
      </c>
    </row>
    <row r="224" spans="1:148">
      <c r="A224" s="266"/>
      <c r="B224" s="33"/>
      <c r="C224" s="33"/>
      <c r="D224" s="266"/>
      <c r="E224" s="267" t="str">
        <f t="shared" si="110"/>
        <v/>
      </c>
      <c r="F224" s="266"/>
      <c r="G224" s="266"/>
      <c r="H224" s="266"/>
      <c r="I224" s="266"/>
      <c r="J224" s="266"/>
      <c r="K224" s="266"/>
      <c r="L224" s="266"/>
      <c r="M224" s="266"/>
      <c r="N224" s="266"/>
      <c r="O224" s="266"/>
      <c r="P224" s="266"/>
      <c r="Q224" s="266"/>
      <c r="R224" s="267" t="str">
        <f t="shared" si="111"/>
        <v/>
      </c>
      <c r="S224" s="266"/>
      <c r="T224" s="266"/>
      <c r="U224" s="266"/>
      <c r="V224" s="266"/>
      <c r="W224" s="266"/>
      <c r="X224" s="266"/>
      <c r="Y224" s="266"/>
      <c r="Z224" s="266"/>
      <c r="AA224" s="266"/>
      <c r="AB224" s="267" t="str">
        <f t="shared" si="112"/>
        <v/>
      </c>
      <c r="AC224" s="266"/>
      <c r="AD224" s="266"/>
      <c r="AE224" s="266"/>
      <c r="AF224" s="266"/>
      <c r="AG224" s="266"/>
      <c r="AH224" s="266"/>
      <c r="AI224" s="266"/>
      <c r="AJ224" s="266"/>
      <c r="AK224" s="266"/>
      <c r="AL224" s="266"/>
      <c r="AM224" s="267" t="str">
        <f t="shared" si="113"/>
        <v/>
      </c>
      <c r="AN224" s="266"/>
      <c r="AO224" s="266"/>
      <c r="AP224" s="266"/>
      <c r="AQ224" s="266"/>
      <c r="AR224" s="266"/>
      <c r="AS224" s="266"/>
      <c r="AT224" s="266"/>
      <c r="AU224" s="267" t="str">
        <f t="shared" si="114"/>
        <v/>
      </c>
      <c r="AV224" s="266"/>
      <c r="AW224" s="266"/>
      <c r="AX224" s="266"/>
      <c r="AY224" s="266"/>
      <c r="AZ224" s="266"/>
      <c r="BA224" s="266"/>
      <c r="BB224" s="267" t="str">
        <f t="shared" si="115"/>
        <v/>
      </c>
      <c r="BC224" s="266"/>
      <c r="BD224" s="266"/>
      <c r="BE224" s="266"/>
      <c r="BF224" s="266"/>
      <c r="BG224" s="266"/>
      <c r="BH224" s="266"/>
      <c r="BI224" s="266"/>
      <c r="BJ224" s="266"/>
      <c r="BK224" s="266"/>
      <c r="BL224" s="266"/>
      <c r="BM224" s="266"/>
      <c r="BN224" s="267" t="str">
        <f t="shared" si="116"/>
        <v/>
      </c>
      <c r="BO224" s="266"/>
      <c r="BP224" s="266"/>
      <c r="BQ224" s="266"/>
      <c r="BR224" s="266"/>
      <c r="BS224" s="266"/>
      <c r="BT224" s="266"/>
      <c r="BU224" s="266"/>
      <c r="BV224" s="267" t="str">
        <f t="shared" si="117"/>
        <v/>
      </c>
      <c r="BW224" s="266"/>
      <c r="BX224" s="266"/>
      <c r="BY224" s="266"/>
      <c r="BZ224" s="266"/>
      <c r="CA224" s="266"/>
      <c r="CB224" s="266"/>
      <c r="CC224" s="266"/>
      <c r="CD224" s="266"/>
      <c r="CE224" s="266"/>
      <c r="CF224" s="267" t="str">
        <f t="shared" si="118"/>
        <v/>
      </c>
      <c r="CG224" s="266"/>
      <c r="CH224" s="266"/>
      <c r="CI224" s="266"/>
      <c r="CJ224" s="266"/>
      <c r="CK224" s="266"/>
      <c r="CL224" s="266"/>
      <c r="CM224" s="266"/>
      <c r="CN224" s="266"/>
      <c r="CO224" s="266"/>
      <c r="CP224" s="267" t="str">
        <f t="shared" si="119"/>
        <v/>
      </c>
      <c r="CQ224" s="266"/>
      <c r="CR224" s="266"/>
      <c r="CS224" s="266"/>
      <c r="CT224" s="266"/>
      <c r="CU224" s="266"/>
      <c r="CV224" s="266"/>
      <c r="CW224" s="266"/>
      <c r="CX224" s="266"/>
      <c r="CY224" s="266"/>
      <c r="CZ224" s="266"/>
      <c r="DA224" s="266"/>
      <c r="DB224" s="266"/>
      <c r="DC224" s="266"/>
      <c r="DD224" s="267" t="str">
        <f t="shared" si="120"/>
        <v/>
      </c>
      <c r="DE224" s="266"/>
      <c r="DF224" s="266"/>
      <c r="DG224" s="266"/>
      <c r="DH224" s="266"/>
      <c r="DI224" s="266"/>
      <c r="DJ224" s="266"/>
      <c r="DK224" s="266"/>
      <c r="DL224" s="266"/>
      <c r="DM224" s="266"/>
      <c r="DN224" s="267" t="str">
        <f t="shared" si="107"/>
        <v/>
      </c>
      <c r="DO224" s="266"/>
      <c r="DP224" s="266"/>
      <c r="DQ224" s="266"/>
      <c r="DR224" s="266"/>
      <c r="DS224" s="266"/>
      <c r="DT224" s="266"/>
      <c r="DU224" s="266"/>
      <c r="DV224" s="266"/>
      <c r="DW224" s="266"/>
      <c r="DX224" s="267" t="str">
        <f t="shared" si="121"/>
        <v/>
      </c>
      <c r="DY224" s="266"/>
      <c r="DZ224" s="266"/>
      <c r="EA224" s="266"/>
      <c r="EB224" s="266"/>
      <c r="EC224" s="266"/>
      <c r="ED224" s="266"/>
      <c r="EE224" s="266"/>
      <c r="EF224" s="267" t="str">
        <f t="shared" si="122"/>
        <v/>
      </c>
      <c r="EG224" s="266"/>
      <c r="EH224" s="266"/>
      <c r="EI224" s="266"/>
      <c r="EJ224" s="266"/>
      <c r="EK224" s="266"/>
      <c r="EL224" s="266"/>
      <c r="EM224" s="33"/>
      <c r="EN224" s="33"/>
      <c r="EO224" s="33"/>
      <c r="EQ224" s="3">
        <f t="shared" si="108"/>
        <v>0</v>
      </c>
      <c r="ER224" s="3">
        <f t="shared" si="109"/>
        <v>0</v>
      </c>
    </row>
    <row r="225" spans="1:148">
      <c r="A225" s="266"/>
      <c r="B225" s="33"/>
      <c r="C225" s="33"/>
      <c r="D225" s="266"/>
      <c r="E225" s="267" t="str">
        <f t="shared" si="110"/>
        <v/>
      </c>
      <c r="F225" s="266"/>
      <c r="G225" s="266"/>
      <c r="H225" s="266"/>
      <c r="I225" s="266"/>
      <c r="J225" s="266"/>
      <c r="K225" s="266"/>
      <c r="L225" s="266"/>
      <c r="M225" s="266"/>
      <c r="N225" s="266"/>
      <c r="O225" s="266"/>
      <c r="P225" s="266"/>
      <c r="Q225" s="266"/>
      <c r="R225" s="267" t="str">
        <f t="shared" si="111"/>
        <v/>
      </c>
      <c r="S225" s="266"/>
      <c r="T225" s="266"/>
      <c r="U225" s="266"/>
      <c r="V225" s="266"/>
      <c r="W225" s="266"/>
      <c r="X225" s="266"/>
      <c r="Y225" s="266"/>
      <c r="Z225" s="266"/>
      <c r="AA225" s="266"/>
      <c r="AB225" s="267" t="str">
        <f t="shared" si="112"/>
        <v/>
      </c>
      <c r="AC225" s="266"/>
      <c r="AD225" s="266"/>
      <c r="AE225" s="266"/>
      <c r="AF225" s="266"/>
      <c r="AG225" s="266"/>
      <c r="AH225" s="266"/>
      <c r="AI225" s="266"/>
      <c r="AJ225" s="266"/>
      <c r="AK225" s="266"/>
      <c r="AL225" s="266"/>
      <c r="AM225" s="267" t="str">
        <f t="shared" si="113"/>
        <v/>
      </c>
      <c r="AN225" s="266"/>
      <c r="AO225" s="266"/>
      <c r="AP225" s="266"/>
      <c r="AQ225" s="266"/>
      <c r="AR225" s="266"/>
      <c r="AS225" s="266"/>
      <c r="AT225" s="266"/>
      <c r="AU225" s="267" t="str">
        <f t="shared" si="114"/>
        <v/>
      </c>
      <c r="AV225" s="266"/>
      <c r="AW225" s="266"/>
      <c r="AX225" s="266"/>
      <c r="AY225" s="266"/>
      <c r="AZ225" s="266"/>
      <c r="BA225" s="266"/>
      <c r="BB225" s="267" t="str">
        <f t="shared" si="115"/>
        <v/>
      </c>
      <c r="BC225" s="266"/>
      <c r="BD225" s="266"/>
      <c r="BE225" s="266"/>
      <c r="BF225" s="266"/>
      <c r="BG225" s="266"/>
      <c r="BH225" s="266"/>
      <c r="BI225" s="266"/>
      <c r="BJ225" s="266"/>
      <c r="BK225" s="266"/>
      <c r="BL225" s="266"/>
      <c r="BM225" s="266"/>
      <c r="BN225" s="267" t="str">
        <f t="shared" si="116"/>
        <v/>
      </c>
      <c r="BO225" s="266"/>
      <c r="BP225" s="266"/>
      <c r="BQ225" s="266"/>
      <c r="BR225" s="266"/>
      <c r="BS225" s="266"/>
      <c r="BT225" s="266"/>
      <c r="BU225" s="266"/>
      <c r="BV225" s="267" t="str">
        <f t="shared" si="117"/>
        <v/>
      </c>
      <c r="BW225" s="266"/>
      <c r="BX225" s="266"/>
      <c r="BY225" s="266"/>
      <c r="BZ225" s="266"/>
      <c r="CA225" s="266"/>
      <c r="CB225" s="266"/>
      <c r="CC225" s="266"/>
      <c r="CD225" s="266"/>
      <c r="CE225" s="266"/>
      <c r="CF225" s="267" t="str">
        <f t="shared" si="118"/>
        <v/>
      </c>
      <c r="CG225" s="266"/>
      <c r="CH225" s="266"/>
      <c r="CI225" s="266"/>
      <c r="CJ225" s="266"/>
      <c r="CK225" s="266"/>
      <c r="CL225" s="266"/>
      <c r="CM225" s="266"/>
      <c r="CN225" s="266"/>
      <c r="CO225" s="266"/>
      <c r="CP225" s="267" t="str">
        <f t="shared" si="119"/>
        <v/>
      </c>
      <c r="CQ225" s="266"/>
      <c r="CR225" s="266"/>
      <c r="CS225" s="266"/>
      <c r="CT225" s="266"/>
      <c r="CU225" s="266"/>
      <c r="CV225" s="266"/>
      <c r="CW225" s="266"/>
      <c r="CX225" s="266"/>
      <c r="CY225" s="266"/>
      <c r="CZ225" s="266"/>
      <c r="DA225" s="266"/>
      <c r="DB225" s="266"/>
      <c r="DC225" s="266"/>
      <c r="DD225" s="267" t="str">
        <f t="shared" si="120"/>
        <v/>
      </c>
      <c r="DE225" s="266"/>
      <c r="DF225" s="266"/>
      <c r="DG225" s="266"/>
      <c r="DH225" s="266"/>
      <c r="DI225" s="266"/>
      <c r="DJ225" s="266"/>
      <c r="DK225" s="266"/>
      <c r="DL225" s="266"/>
      <c r="DM225" s="266"/>
      <c r="DN225" s="267" t="str">
        <f t="shared" ref="DN225:DN250" si="123">IF(COUNTA(DO225:DW225)&gt;0,"x","")</f>
        <v/>
      </c>
      <c r="DO225" s="266"/>
      <c r="DP225" s="266"/>
      <c r="DQ225" s="266"/>
      <c r="DR225" s="266"/>
      <c r="DS225" s="266"/>
      <c r="DT225" s="266"/>
      <c r="DU225" s="266"/>
      <c r="DV225" s="266"/>
      <c r="DW225" s="266"/>
      <c r="DX225" s="267" t="str">
        <f t="shared" si="121"/>
        <v/>
      </c>
      <c r="DY225" s="266"/>
      <c r="DZ225" s="266"/>
      <c r="EA225" s="266"/>
      <c r="EB225" s="266"/>
      <c r="EC225" s="266"/>
      <c r="ED225" s="266"/>
      <c r="EE225" s="266"/>
      <c r="EF225" s="267" t="str">
        <f t="shared" si="122"/>
        <v/>
      </c>
      <c r="EG225" s="266"/>
      <c r="EH225" s="266"/>
      <c r="EI225" s="266"/>
      <c r="EJ225" s="266"/>
      <c r="EK225" s="266"/>
      <c r="EL225" s="266"/>
      <c r="EM225" s="33"/>
      <c r="EN225" s="33"/>
      <c r="EO225" s="33"/>
      <c r="EQ225" s="3">
        <f t="shared" si="108"/>
        <v>0</v>
      </c>
      <c r="ER225" s="3">
        <f t="shared" si="109"/>
        <v>0</v>
      </c>
    </row>
    <row r="226" spans="1:148">
      <c r="A226" s="266"/>
      <c r="B226" s="33"/>
      <c r="C226" s="33"/>
      <c r="D226" s="266"/>
      <c r="E226" s="267" t="str">
        <f t="shared" si="110"/>
        <v/>
      </c>
      <c r="F226" s="266"/>
      <c r="G226" s="266"/>
      <c r="H226" s="266"/>
      <c r="I226" s="266"/>
      <c r="J226" s="266"/>
      <c r="K226" s="266"/>
      <c r="L226" s="266"/>
      <c r="M226" s="266"/>
      <c r="N226" s="266"/>
      <c r="O226" s="266"/>
      <c r="P226" s="266"/>
      <c r="Q226" s="266"/>
      <c r="R226" s="267" t="str">
        <f t="shared" si="111"/>
        <v/>
      </c>
      <c r="S226" s="266"/>
      <c r="T226" s="266"/>
      <c r="U226" s="266"/>
      <c r="V226" s="266"/>
      <c r="W226" s="266"/>
      <c r="X226" s="266"/>
      <c r="Y226" s="266"/>
      <c r="Z226" s="266"/>
      <c r="AA226" s="266"/>
      <c r="AB226" s="267" t="str">
        <f t="shared" si="112"/>
        <v/>
      </c>
      <c r="AC226" s="266"/>
      <c r="AD226" s="266"/>
      <c r="AE226" s="266"/>
      <c r="AF226" s="266"/>
      <c r="AG226" s="266"/>
      <c r="AH226" s="266"/>
      <c r="AI226" s="266"/>
      <c r="AJ226" s="266"/>
      <c r="AK226" s="266"/>
      <c r="AL226" s="266"/>
      <c r="AM226" s="267" t="str">
        <f t="shared" si="113"/>
        <v/>
      </c>
      <c r="AN226" s="266"/>
      <c r="AO226" s="266"/>
      <c r="AP226" s="266"/>
      <c r="AQ226" s="266"/>
      <c r="AR226" s="266"/>
      <c r="AS226" s="266"/>
      <c r="AT226" s="266"/>
      <c r="AU226" s="267" t="str">
        <f t="shared" si="114"/>
        <v/>
      </c>
      <c r="AV226" s="266"/>
      <c r="AW226" s="266"/>
      <c r="AX226" s="266"/>
      <c r="AY226" s="266"/>
      <c r="AZ226" s="266"/>
      <c r="BA226" s="266"/>
      <c r="BB226" s="267" t="str">
        <f t="shared" si="115"/>
        <v/>
      </c>
      <c r="BC226" s="266"/>
      <c r="BD226" s="266"/>
      <c r="BE226" s="266"/>
      <c r="BF226" s="266"/>
      <c r="BG226" s="266"/>
      <c r="BH226" s="266"/>
      <c r="BI226" s="266"/>
      <c r="BJ226" s="266"/>
      <c r="BK226" s="266"/>
      <c r="BL226" s="266"/>
      <c r="BM226" s="266"/>
      <c r="BN226" s="267" t="str">
        <f t="shared" si="116"/>
        <v/>
      </c>
      <c r="BO226" s="266"/>
      <c r="BP226" s="266"/>
      <c r="BQ226" s="266"/>
      <c r="BR226" s="266"/>
      <c r="BS226" s="266"/>
      <c r="BT226" s="266"/>
      <c r="BU226" s="266"/>
      <c r="BV226" s="267" t="str">
        <f t="shared" si="117"/>
        <v/>
      </c>
      <c r="BW226" s="266"/>
      <c r="BX226" s="266"/>
      <c r="BY226" s="266"/>
      <c r="BZ226" s="266"/>
      <c r="CA226" s="266"/>
      <c r="CB226" s="266"/>
      <c r="CC226" s="266"/>
      <c r="CD226" s="266"/>
      <c r="CE226" s="266"/>
      <c r="CF226" s="267" t="str">
        <f t="shared" si="118"/>
        <v/>
      </c>
      <c r="CG226" s="266"/>
      <c r="CH226" s="266"/>
      <c r="CI226" s="266"/>
      <c r="CJ226" s="266"/>
      <c r="CK226" s="266"/>
      <c r="CL226" s="266"/>
      <c r="CM226" s="266"/>
      <c r="CN226" s="266"/>
      <c r="CO226" s="266"/>
      <c r="CP226" s="267" t="str">
        <f t="shared" si="119"/>
        <v/>
      </c>
      <c r="CQ226" s="266"/>
      <c r="CR226" s="266"/>
      <c r="CS226" s="266"/>
      <c r="CT226" s="266"/>
      <c r="CU226" s="266"/>
      <c r="CV226" s="266"/>
      <c r="CW226" s="266"/>
      <c r="CX226" s="266"/>
      <c r="CY226" s="266"/>
      <c r="CZ226" s="266"/>
      <c r="DA226" s="266"/>
      <c r="DB226" s="266"/>
      <c r="DC226" s="266"/>
      <c r="DD226" s="267" t="str">
        <f t="shared" si="120"/>
        <v/>
      </c>
      <c r="DE226" s="266"/>
      <c r="DF226" s="266"/>
      <c r="DG226" s="266"/>
      <c r="DH226" s="266"/>
      <c r="DI226" s="266"/>
      <c r="DJ226" s="266"/>
      <c r="DK226" s="266"/>
      <c r="DL226" s="266"/>
      <c r="DM226" s="266"/>
      <c r="DN226" s="267" t="str">
        <f t="shared" si="123"/>
        <v/>
      </c>
      <c r="DO226" s="266"/>
      <c r="DP226" s="266"/>
      <c r="DQ226" s="266"/>
      <c r="DR226" s="266"/>
      <c r="DS226" s="266"/>
      <c r="DT226" s="266"/>
      <c r="DU226" s="266"/>
      <c r="DV226" s="266"/>
      <c r="DW226" s="266"/>
      <c r="DX226" s="267" t="str">
        <f t="shared" si="121"/>
        <v/>
      </c>
      <c r="DY226" s="266"/>
      <c r="DZ226" s="266"/>
      <c r="EA226" s="266"/>
      <c r="EB226" s="266"/>
      <c r="EC226" s="266"/>
      <c r="ED226" s="266"/>
      <c r="EE226" s="266"/>
      <c r="EF226" s="267" t="str">
        <f t="shared" si="122"/>
        <v/>
      </c>
      <c r="EG226" s="266"/>
      <c r="EH226" s="266"/>
      <c r="EI226" s="266"/>
      <c r="EJ226" s="266"/>
      <c r="EK226" s="266"/>
      <c r="EL226" s="266"/>
      <c r="EM226" s="33"/>
      <c r="EN226" s="33"/>
      <c r="EO226" s="33"/>
      <c r="EQ226" s="3">
        <f t="shared" si="108"/>
        <v>0</v>
      </c>
      <c r="ER226" s="3">
        <f t="shared" si="109"/>
        <v>0</v>
      </c>
    </row>
    <row r="227" spans="1:148">
      <c r="A227" s="266"/>
      <c r="B227" s="33"/>
      <c r="C227" s="33"/>
      <c r="D227" s="266"/>
      <c r="E227" s="267" t="str">
        <f t="shared" si="110"/>
        <v/>
      </c>
      <c r="F227" s="266"/>
      <c r="G227" s="266"/>
      <c r="H227" s="266"/>
      <c r="I227" s="266"/>
      <c r="J227" s="266"/>
      <c r="K227" s="266"/>
      <c r="L227" s="266"/>
      <c r="M227" s="266"/>
      <c r="N227" s="266"/>
      <c r="O227" s="266"/>
      <c r="P227" s="266"/>
      <c r="Q227" s="266"/>
      <c r="R227" s="267" t="str">
        <f t="shared" si="111"/>
        <v/>
      </c>
      <c r="S227" s="266"/>
      <c r="T227" s="266"/>
      <c r="U227" s="266"/>
      <c r="V227" s="266"/>
      <c r="W227" s="266"/>
      <c r="X227" s="266"/>
      <c r="Y227" s="266"/>
      <c r="Z227" s="266"/>
      <c r="AA227" s="266"/>
      <c r="AB227" s="267" t="str">
        <f t="shared" si="112"/>
        <v/>
      </c>
      <c r="AC227" s="266"/>
      <c r="AD227" s="266"/>
      <c r="AE227" s="266"/>
      <c r="AF227" s="266"/>
      <c r="AG227" s="266"/>
      <c r="AH227" s="266"/>
      <c r="AI227" s="266"/>
      <c r="AJ227" s="266"/>
      <c r="AK227" s="266"/>
      <c r="AL227" s="266"/>
      <c r="AM227" s="267" t="str">
        <f t="shared" si="113"/>
        <v/>
      </c>
      <c r="AN227" s="266"/>
      <c r="AO227" s="266"/>
      <c r="AP227" s="266"/>
      <c r="AQ227" s="266"/>
      <c r="AR227" s="266"/>
      <c r="AS227" s="266"/>
      <c r="AT227" s="266"/>
      <c r="AU227" s="267" t="str">
        <f t="shared" si="114"/>
        <v/>
      </c>
      <c r="AV227" s="266"/>
      <c r="AW227" s="266"/>
      <c r="AX227" s="266"/>
      <c r="AY227" s="266"/>
      <c r="AZ227" s="266"/>
      <c r="BA227" s="266"/>
      <c r="BB227" s="267" t="str">
        <f t="shared" si="115"/>
        <v/>
      </c>
      <c r="BC227" s="266"/>
      <c r="BD227" s="266"/>
      <c r="BE227" s="266"/>
      <c r="BF227" s="266"/>
      <c r="BG227" s="266"/>
      <c r="BH227" s="266"/>
      <c r="BI227" s="266"/>
      <c r="BJ227" s="266"/>
      <c r="BK227" s="266"/>
      <c r="BL227" s="266"/>
      <c r="BM227" s="266"/>
      <c r="BN227" s="267" t="str">
        <f t="shared" si="116"/>
        <v/>
      </c>
      <c r="BO227" s="266"/>
      <c r="BP227" s="266"/>
      <c r="BQ227" s="266"/>
      <c r="BR227" s="266"/>
      <c r="BS227" s="266"/>
      <c r="BT227" s="266"/>
      <c r="BU227" s="266"/>
      <c r="BV227" s="267" t="str">
        <f t="shared" si="117"/>
        <v/>
      </c>
      <c r="BW227" s="266"/>
      <c r="BX227" s="266"/>
      <c r="BY227" s="266"/>
      <c r="BZ227" s="266"/>
      <c r="CA227" s="266"/>
      <c r="CB227" s="266"/>
      <c r="CC227" s="266"/>
      <c r="CD227" s="266"/>
      <c r="CE227" s="266"/>
      <c r="CF227" s="267" t="str">
        <f t="shared" si="118"/>
        <v/>
      </c>
      <c r="CG227" s="266"/>
      <c r="CH227" s="266"/>
      <c r="CI227" s="266"/>
      <c r="CJ227" s="266"/>
      <c r="CK227" s="266"/>
      <c r="CL227" s="266"/>
      <c r="CM227" s="266"/>
      <c r="CN227" s="266"/>
      <c r="CO227" s="266"/>
      <c r="CP227" s="267" t="str">
        <f t="shared" si="119"/>
        <v/>
      </c>
      <c r="CQ227" s="266"/>
      <c r="CR227" s="266"/>
      <c r="CS227" s="266"/>
      <c r="CT227" s="266"/>
      <c r="CU227" s="266"/>
      <c r="CV227" s="266"/>
      <c r="CW227" s="266"/>
      <c r="CX227" s="266"/>
      <c r="CY227" s="266"/>
      <c r="CZ227" s="266"/>
      <c r="DA227" s="266"/>
      <c r="DB227" s="266"/>
      <c r="DC227" s="266"/>
      <c r="DD227" s="267" t="str">
        <f t="shared" si="120"/>
        <v/>
      </c>
      <c r="DE227" s="266"/>
      <c r="DF227" s="266"/>
      <c r="DG227" s="266"/>
      <c r="DH227" s="266"/>
      <c r="DI227" s="266"/>
      <c r="DJ227" s="266"/>
      <c r="DK227" s="266"/>
      <c r="DL227" s="266"/>
      <c r="DM227" s="266"/>
      <c r="DN227" s="267" t="str">
        <f t="shared" si="123"/>
        <v/>
      </c>
      <c r="DO227" s="266"/>
      <c r="DP227" s="266"/>
      <c r="DQ227" s="266"/>
      <c r="DR227" s="266"/>
      <c r="DS227" s="266"/>
      <c r="DT227" s="266"/>
      <c r="DU227" s="266"/>
      <c r="DV227" s="266"/>
      <c r="DW227" s="266"/>
      <c r="DX227" s="267" t="str">
        <f t="shared" si="121"/>
        <v/>
      </c>
      <c r="DY227" s="266"/>
      <c r="DZ227" s="266"/>
      <c r="EA227" s="266"/>
      <c r="EB227" s="266"/>
      <c r="EC227" s="266"/>
      <c r="ED227" s="266"/>
      <c r="EE227" s="266"/>
      <c r="EF227" s="267" t="str">
        <f t="shared" si="122"/>
        <v/>
      </c>
      <c r="EG227" s="266"/>
      <c r="EH227" s="266"/>
      <c r="EI227" s="266"/>
      <c r="EJ227" s="266"/>
      <c r="EK227" s="266"/>
      <c r="EL227" s="266"/>
      <c r="EM227" s="33"/>
      <c r="EN227" s="33"/>
      <c r="EO227" s="33"/>
      <c r="EQ227" s="3">
        <f t="shared" si="108"/>
        <v>0</v>
      </c>
      <c r="ER227" s="3">
        <f t="shared" si="109"/>
        <v>0</v>
      </c>
    </row>
    <row r="228" spans="1:148">
      <c r="A228" s="266"/>
      <c r="B228" s="33"/>
      <c r="C228" s="33"/>
      <c r="D228" s="266"/>
      <c r="E228" s="267" t="str">
        <f t="shared" si="110"/>
        <v/>
      </c>
      <c r="F228" s="266"/>
      <c r="G228" s="266"/>
      <c r="H228" s="266"/>
      <c r="I228" s="266"/>
      <c r="J228" s="266"/>
      <c r="K228" s="266"/>
      <c r="L228" s="266"/>
      <c r="M228" s="266"/>
      <c r="N228" s="266"/>
      <c r="O228" s="266"/>
      <c r="P228" s="266"/>
      <c r="Q228" s="266"/>
      <c r="R228" s="267" t="str">
        <f t="shared" si="111"/>
        <v/>
      </c>
      <c r="S228" s="266"/>
      <c r="T228" s="266"/>
      <c r="U228" s="266"/>
      <c r="V228" s="266"/>
      <c r="W228" s="266"/>
      <c r="X228" s="266"/>
      <c r="Y228" s="266"/>
      <c r="Z228" s="266"/>
      <c r="AA228" s="266"/>
      <c r="AB228" s="267" t="str">
        <f t="shared" si="112"/>
        <v/>
      </c>
      <c r="AC228" s="266"/>
      <c r="AD228" s="266"/>
      <c r="AE228" s="266"/>
      <c r="AF228" s="266"/>
      <c r="AG228" s="266"/>
      <c r="AH228" s="266"/>
      <c r="AI228" s="266"/>
      <c r="AJ228" s="266"/>
      <c r="AK228" s="266"/>
      <c r="AL228" s="266"/>
      <c r="AM228" s="267" t="str">
        <f t="shared" si="113"/>
        <v/>
      </c>
      <c r="AN228" s="266"/>
      <c r="AO228" s="266"/>
      <c r="AP228" s="266"/>
      <c r="AQ228" s="266"/>
      <c r="AR228" s="266"/>
      <c r="AS228" s="266"/>
      <c r="AT228" s="266"/>
      <c r="AU228" s="267" t="str">
        <f t="shared" si="114"/>
        <v/>
      </c>
      <c r="AV228" s="266"/>
      <c r="AW228" s="266"/>
      <c r="AX228" s="266"/>
      <c r="AY228" s="266"/>
      <c r="AZ228" s="266"/>
      <c r="BA228" s="266"/>
      <c r="BB228" s="267" t="str">
        <f t="shared" si="115"/>
        <v/>
      </c>
      <c r="BC228" s="266"/>
      <c r="BD228" s="266"/>
      <c r="BE228" s="266"/>
      <c r="BF228" s="266"/>
      <c r="BG228" s="266"/>
      <c r="BH228" s="266"/>
      <c r="BI228" s="266"/>
      <c r="BJ228" s="266"/>
      <c r="BK228" s="266"/>
      <c r="BL228" s="266"/>
      <c r="BM228" s="266"/>
      <c r="BN228" s="267" t="str">
        <f t="shared" si="116"/>
        <v/>
      </c>
      <c r="BO228" s="266"/>
      <c r="BP228" s="266"/>
      <c r="BQ228" s="266"/>
      <c r="BR228" s="266"/>
      <c r="BS228" s="266"/>
      <c r="BT228" s="266"/>
      <c r="BU228" s="266"/>
      <c r="BV228" s="267" t="str">
        <f t="shared" si="117"/>
        <v/>
      </c>
      <c r="BW228" s="266"/>
      <c r="BX228" s="266"/>
      <c r="BY228" s="266"/>
      <c r="BZ228" s="266"/>
      <c r="CA228" s="266"/>
      <c r="CB228" s="266"/>
      <c r="CC228" s="266"/>
      <c r="CD228" s="266"/>
      <c r="CE228" s="266"/>
      <c r="CF228" s="267" t="str">
        <f t="shared" si="118"/>
        <v/>
      </c>
      <c r="CG228" s="266"/>
      <c r="CH228" s="266"/>
      <c r="CI228" s="266"/>
      <c r="CJ228" s="266"/>
      <c r="CK228" s="266"/>
      <c r="CL228" s="266"/>
      <c r="CM228" s="266"/>
      <c r="CN228" s="266"/>
      <c r="CO228" s="266"/>
      <c r="CP228" s="267" t="str">
        <f t="shared" si="119"/>
        <v/>
      </c>
      <c r="CQ228" s="266"/>
      <c r="CR228" s="266"/>
      <c r="CS228" s="266"/>
      <c r="CT228" s="266"/>
      <c r="CU228" s="266"/>
      <c r="CV228" s="266"/>
      <c r="CW228" s="266"/>
      <c r="CX228" s="266"/>
      <c r="CY228" s="266"/>
      <c r="CZ228" s="266"/>
      <c r="DA228" s="266"/>
      <c r="DB228" s="266"/>
      <c r="DC228" s="266"/>
      <c r="DD228" s="267" t="str">
        <f t="shared" si="120"/>
        <v/>
      </c>
      <c r="DE228" s="266"/>
      <c r="DF228" s="266"/>
      <c r="DG228" s="266"/>
      <c r="DH228" s="266"/>
      <c r="DI228" s="266"/>
      <c r="DJ228" s="266"/>
      <c r="DK228" s="266"/>
      <c r="DL228" s="266"/>
      <c r="DM228" s="266"/>
      <c r="DN228" s="267" t="str">
        <f t="shared" si="123"/>
        <v/>
      </c>
      <c r="DO228" s="266"/>
      <c r="DP228" s="266"/>
      <c r="DQ228" s="266"/>
      <c r="DR228" s="266"/>
      <c r="DS228" s="266"/>
      <c r="DT228" s="266"/>
      <c r="DU228" s="266"/>
      <c r="DV228" s="266"/>
      <c r="DW228" s="266"/>
      <c r="DX228" s="267" t="str">
        <f t="shared" si="121"/>
        <v/>
      </c>
      <c r="DY228" s="266"/>
      <c r="DZ228" s="266"/>
      <c r="EA228" s="266"/>
      <c r="EB228" s="266"/>
      <c r="EC228" s="266"/>
      <c r="ED228" s="266"/>
      <c r="EE228" s="266"/>
      <c r="EF228" s="267" t="str">
        <f t="shared" si="122"/>
        <v/>
      </c>
      <c r="EG228" s="266"/>
      <c r="EH228" s="266"/>
      <c r="EI228" s="266"/>
      <c r="EJ228" s="266"/>
      <c r="EK228" s="266"/>
      <c r="EL228" s="266"/>
      <c r="EM228" s="33"/>
      <c r="EN228" s="33"/>
      <c r="EO228" s="33"/>
      <c r="EQ228" s="3">
        <f t="shared" si="108"/>
        <v>0</v>
      </c>
      <c r="ER228" s="3">
        <f t="shared" ref="ER228:ER250" si="124">COUNTIF(D228:EL228,"s")</f>
        <v>0</v>
      </c>
    </row>
    <row r="229" spans="1:148">
      <c r="A229" s="266"/>
      <c r="B229" s="33"/>
      <c r="C229" s="33"/>
      <c r="D229" s="266"/>
      <c r="E229" s="267" t="str">
        <f t="shared" si="110"/>
        <v/>
      </c>
      <c r="F229" s="266"/>
      <c r="G229" s="266"/>
      <c r="H229" s="266"/>
      <c r="I229" s="266"/>
      <c r="J229" s="266"/>
      <c r="K229" s="266"/>
      <c r="L229" s="266"/>
      <c r="M229" s="266"/>
      <c r="N229" s="266"/>
      <c r="O229" s="266"/>
      <c r="P229" s="266"/>
      <c r="Q229" s="266"/>
      <c r="R229" s="267" t="str">
        <f t="shared" si="111"/>
        <v/>
      </c>
      <c r="S229" s="266"/>
      <c r="T229" s="266"/>
      <c r="U229" s="266"/>
      <c r="V229" s="266"/>
      <c r="W229" s="266"/>
      <c r="X229" s="266"/>
      <c r="Y229" s="266"/>
      <c r="Z229" s="266"/>
      <c r="AA229" s="266"/>
      <c r="AB229" s="267" t="str">
        <f t="shared" si="112"/>
        <v/>
      </c>
      <c r="AC229" s="266"/>
      <c r="AD229" s="266"/>
      <c r="AE229" s="266"/>
      <c r="AF229" s="266"/>
      <c r="AG229" s="266"/>
      <c r="AH229" s="266"/>
      <c r="AI229" s="266"/>
      <c r="AJ229" s="266"/>
      <c r="AK229" s="266"/>
      <c r="AL229" s="266"/>
      <c r="AM229" s="267" t="str">
        <f t="shared" si="113"/>
        <v/>
      </c>
      <c r="AN229" s="266"/>
      <c r="AO229" s="266"/>
      <c r="AP229" s="266"/>
      <c r="AQ229" s="266"/>
      <c r="AR229" s="266"/>
      <c r="AS229" s="266"/>
      <c r="AT229" s="266"/>
      <c r="AU229" s="267" t="str">
        <f t="shared" si="114"/>
        <v/>
      </c>
      <c r="AV229" s="266"/>
      <c r="AW229" s="266"/>
      <c r="AX229" s="266"/>
      <c r="AY229" s="266"/>
      <c r="AZ229" s="266"/>
      <c r="BA229" s="266"/>
      <c r="BB229" s="267" t="str">
        <f t="shared" si="115"/>
        <v/>
      </c>
      <c r="BC229" s="266"/>
      <c r="BD229" s="266"/>
      <c r="BE229" s="266"/>
      <c r="BF229" s="266"/>
      <c r="BG229" s="266"/>
      <c r="BH229" s="266"/>
      <c r="BI229" s="266"/>
      <c r="BJ229" s="266"/>
      <c r="BK229" s="266"/>
      <c r="BL229" s="266"/>
      <c r="BM229" s="266"/>
      <c r="BN229" s="267" t="str">
        <f t="shared" si="116"/>
        <v/>
      </c>
      <c r="BO229" s="266"/>
      <c r="BP229" s="266"/>
      <c r="BQ229" s="266"/>
      <c r="BR229" s="266"/>
      <c r="BS229" s="266"/>
      <c r="BT229" s="266"/>
      <c r="BU229" s="266"/>
      <c r="BV229" s="267" t="str">
        <f t="shared" si="117"/>
        <v/>
      </c>
      <c r="BW229" s="266"/>
      <c r="BX229" s="266"/>
      <c r="BY229" s="266"/>
      <c r="BZ229" s="266"/>
      <c r="CA229" s="266"/>
      <c r="CB229" s="266"/>
      <c r="CC229" s="266"/>
      <c r="CD229" s="266"/>
      <c r="CE229" s="266"/>
      <c r="CF229" s="267" t="str">
        <f t="shared" si="118"/>
        <v/>
      </c>
      <c r="CG229" s="266"/>
      <c r="CH229" s="266"/>
      <c r="CI229" s="266"/>
      <c r="CJ229" s="266"/>
      <c r="CK229" s="266"/>
      <c r="CL229" s="266"/>
      <c r="CM229" s="266"/>
      <c r="CN229" s="266"/>
      <c r="CO229" s="266"/>
      <c r="CP229" s="267" t="str">
        <f t="shared" si="119"/>
        <v/>
      </c>
      <c r="CQ229" s="266"/>
      <c r="CR229" s="266"/>
      <c r="CS229" s="266"/>
      <c r="CT229" s="266"/>
      <c r="CU229" s="266"/>
      <c r="CV229" s="266"/>
      <c r="CW229" s="266"/>
      <c r="CX229" s="266"/>
      <c r="CY229" s="266"/>
      <c r="CZ229" s="266"/>
      <c r="DA229" s="266"/>
      <c r="DB229" s="266"/>
      <c r="DC229" s="266"/>
      <c r="DD229" s="267" t="str">
        <f t="shared" si="120"/>
        <v/>
      </c>
      <c r="DE229" s="266"/>
      <c r="DF229" s="266"/>
      <c r="DG229" s="266"/>
      <c r="DH229" s="266"/>
      <c r="DI229" s="266"/>
      <c r="DJ229" s="266"/>
      <c r="DK229" s="266"/>
      <c r="DL229" s="266"/>
      <c r="DM229" s="266"/>
      <c r="DN229" s="267" t="str">
        <f t="shared" si="123"/>
        <v/>
      </c>
      <c r="DO229" s="266"/>
      <c r="DP229" s="266"/>
      <c r="DQ229" s="266"/>
      <c r="DR229" s="266"/>
      <c r="DS229" s="266"/>
      <c r="DT229" s="266"/>
      <c r="DU229" s="266"/>
      <c r="DV229" s="266"/>
      <c r="DW229" s="266"/>
      <c r="DX229" s="267" t="str">
        <f t="shared" si="121"/>
        <v/>
      </c>
      <c r="DY229" s="266"/>
      <c r="DZ229" s="266"/>
      <c r="EA229" s="266"/>
      <c r="EB229" s="266"/>
      <c r="EC229" s="266"/>
      <c r="ED229" s="266"/>
      <c r="EE229" s="266"/>
      <c r="EF229" s="267" t="str">
        <f t="shared" si="122"/>
        <v/>
      </c>
      <c r="EG229" s="266"/>
      <c r="EH229" s="266"/>
      <c r="EI229" s="266"/>
      <c r="EJ229" s="266"/>
      <c r="EK229" s="266"/>
      <c r="EL229" s="266"/>
      <c r="EM229" s="33"/>
      <c r="EN229" s="33"/>
      <c r="EO229" s="33"/>
      <c r="EQ229" s="3">
        <f t="shared" si="108"/>
        <v>0</v>
      </c>
      <c r="ER229" s="3">
        <f t="shared" si="124"/>
        <v>0</v>
      </c>
    </row>
    <row r="230" spans="1:148">
      <c r="A230" s="266"/>
      <c r="B230" s="33"/>
      <c r="C230" s="33"/>
      <c r="D230" s="266"/>
      <c r="E230" s="267" t="str">
        <f t="shared" si="110"/>
        <v/>
      </c>
      <c r="F230" s="266"/>
      <c r="G230" s="266"/>
      <c r="H230" s="266"/>
      <c r="I230" s="266"/>
      <c r="J230" s="266"/>
      <c r="K230" s="266"/>
      <c r="L230" s="266"/>
      <c r="M230" s="266"/>
      <c r="N230" s="266"/>
      <c r="O230" s="266"/>
      <c r="P230" s="266"/>
      <c r="Q230" s="266"/>
      <c r="R230" s="267" t="str">
        <f t="shared" si="111"/>
        <v/>
      </c>
      <c r="S230" s="266"/>
      <c r="T230" s="266"/>
      <c r="U230" s="266"/>
      <c r="V230" s="266"/>
      <c r="W230" s="266"/>
      <c r="X230" s="266"/>
      <c r="Y230" s="266"/>
      <c r="Z230" s="266"/>
      <c r="AA230" s="266"/>
      <c r="AB230" s="267" t="str">
        <f t="shared" si="112"/>
        <v/>
      </c>
      <c r="AC230" s="266"/>
      <c r="AD230" s="266"/>
      <c r="AE230" s="266"/>
      <c r="AF230" s="266"/>
      <c r="AG230" s="266"/>
      <c r="AH230" s="266"/>
      <c r="AI230" s="266"/>
      <c r="AJ230" s="266"/>
      <c r="AK230" s="266"/>
      <c r="AL230" s="266"/>
      <c r="AM230" s="267" t="str">
        <f t="shared" si="113"/>
        <v/>
      </c>
      <c r="AN230" s="266"/>
      <c r="AO230" s="266"/>
      <c r="AP230" s="266"/>
      <c r="AQ230" s="266"/>
      <c r="AR230" s="266"/>
      <c r="AS230" s="266"/>
      <c r="AT230" s="266"/>
      <c r="AU230" s="267" t="str">
        <f t="shared" si="114"/>
        <v/>
      </c>
      <c r="AV230" s="266"/>
      <c r="AW230" s="266"/>
      <c r="AX230" s="266"/>
      <c r="AY230" s="266"/>
      <c r="AZ230" s="266"/>
      <c r="BA230" s="266"/>
      <c r="BB230" s="267" t="str">
        <f t="shared" si="115"/>
        <v/>
      </c>
      <c r="BC230" s="266"/>
      <c r="BD230" s="266"/>
      <c r="BE230" s="266"/>
      <c r="BF230" s="266"/>
      <c r="BG230" s="266"/>
      <c r="BH230" s="266"/>
      <c r="BI230" s="266"/>
      <c r="BJ230" s="266"/>
      <c r="BK230" s="266"/>
      <c r="BL230" s="266"/>
      <c r="BM230" s="266"/>
      <c r="BN230" s="267" t="str">
        <f t="shared" si="116"/>
        <v/>
      </c>
      <c r="BO230" s="266"/>
      <c r="BP230" s="266"/>
      <c r="BQ230" s="266"/>
      <c r="BR230" s="266"/>
      <c r="BS230" s="266"/>
      <c r="BT230" s="266"/>
      <c r="BU230" s="266"/>
      <c r="BV230" s="267" t="str">
        <f t="shared" si="117"/>
        <v/>
      </c>
      <c r="BW230" s="266"/>
      <c r="BX230" s="266"/>
      <c r="BY230" s="266"/>
      <c r="BZ230" s="266"/>
      <c r="CA230" s="266"/>
      <c r="CB230" s="266"/>
      <c r="CC230" s="266"/>
      <c r="CD230" s="266"/>
      <c r="CE230" s="266"/>
      <c r="CF230" s="267" t="str">
        <f t="shared" si="118"/>
        <v/>
      </c>
      <c r="CG230" s="266"/>
      <c r="CH230" s="266"/>
      <c r="CI230" s="266"/>
      <c r="CJ230" s="266"/>
      <c r="CK230" s="266"/>
      <c r="CL230" s="266"/>
      <c r="CM230" s="266"/>
      <c r="CN230" s="266"/>
      <c r="CO230" s="266"/>
      <c r="CP230" s="267" t="str">
        <f t="shared" si="119"/>
        <v/>
      </c>
      <c r="CQ230" s="266"/>
      <c r="CR230" s="266"/>
      <c r="CS230" s="266"/>
      <c r="CT230" s="266"/>
      <c r="CU230" s="266"/>
      <c r="CV230" s="266"/>
      <c r="CW230" s="266"/>
      <c r="CX230" s="266"/>
      <c r="CY230" s="266"/>
      <c r="CZ230" s="266"/>
      <c r="DA230" s="266"/>
      <c r="DB230" s="266"/>
      <c r="DC230" s="266"/>
      <c r="DD230" s="267" t="str">
        <f t="shared" si="120"/>
        <v/>
      </c>
      <c r="DE230" s="266"/>
      <c r="DF230" s="266"/>
      <c r="DG230" s="266"/>
      <c r="DH230" s="266"/>
      <c r="DI230" s="266"/>
      <c r="DJ230" s="266"/>
      <c r="DK230" s="266"/>
      <c r="DL230" s="266"/>
      <c r="DM230" s="266"/>
      <c r="DN230" s="267" t="str">
        <f t="shared" si="123"/>
        <v/>
      </c>
      <c r="DO230" s="266"/>
      <c r="DP230" s="266"/>
      <c r="DQ230" s="266"/>
      <c r="DR230" s="266"/>
      <c r="DS230" s="266"/>
      <c r="DT230" s="266"/>
      <c r="DU230" s="266"/>
      <c r="DV230" s="266"/>
      <c r="DW230" s="266"/>
      <c r="DX230" s="267" t="str">
        <f t="shared" si="121"/>
        <v/>
      </c>
      <c r="DY230" s="266"/>
      <c r="DZ230" s="266"/>
      <c r="EA230" s="266"/>
      <c r="EB230" s="266"/>
      <c r="EC230" s="266"/>
      <c r="ED230" s="266"/>
      <c r="EE230" s="266"/>
      <c r="EF230" s="267" t="str">
        <f t="shared" si="122"/>
        <v/>
      </c>
      <c r="EG230" s="266"/>
      <c r="EH230" s="266"/>
      <c r="EI230" s="266"/>
      <c r="EJ230" s="266"/>
      <c r="EK230" s="266"/>
      <c r="EL230" s="266"/>
      <c r="EM230" s="33"/>
      <c r="EN230" s="33"/>
      <c r="EO230" s="33"/>
      <c r="EQ230" s="3">
        <f t="shared" si="108"/>
        <v>0</v>
      </c>
      <c r="ER230" s="3">
        <f t="shared" si="124"/>
        <v>0</v>
      </c>
    </row>
    <row r="231" spans="1:148">
      <c r="A231" s="266"/>
      <c r="B231" s="33"/>
      <c r="C231" s="33"/>
      <c r="D231" s="266"/>
      <c r="E231" s="267" t="str">
        <f t="shared" si="110"/>
        <v/>
      </c>
      <c r="F231" s="266"/>
      <c r="G231" s="266"/>
      <c r="H231" s="266"/>
      <c r="I231" s="266"/>
      <c r="J231" s="266"/>
      <c r="K231" s="266"/>
      <c r="L231" s="266"/>
      <c r="M231" s="266"/>
      <c r="N231" s="266"/>
      <c r="O231" s="266"/>
      <c r="P231" s="266"/>
      <c r="Q231" s="266"/>
      <c r="R231" s="267" t="str">
        <f t="shared" si="111"/>
        <v/>
      </c>
      <c r="S231" s="266"/>
      <c r="T231" s="266"/>
      <c r="U231" s="266"/>
      <c r="V231" s="266"/>
      <c r="W231" s="266"/>
      <c r="X231" s="266"/>
      <c r="Y231" s="266"/>
      <c r="Z231" s="266"/>
      <c r="AA231" s="266"/>
      <c r="AB231" s="267" t="str">
        <f t="shared" si="112"/>
        <v/>
      </c>
      <c r="AC231" s="266"/>
      <c r="AD231" s="266"/>
      <c r="AE231" s="266"/>
      <c r="AF231" s="266"/>
      <c r="AG231" s="266"/>
      <c r="AH231" s="266"/>
      <c r="AI231" s="266"/>
      <c r="AJ231" s="266"/>
      <c r="AK231" s="266"/>
      <c r="AL231" s="266"/>
      <c r="AM231" s="267" t="str">
        <f t="shared" si="113"/>
        <v/>
      </c>
      <c r="AN231" s="266"/>
      <c r="AO231" s="266"/>
      <c r="AP231" s="266"/>
      <c r="AQ231" s="266"/>
      <c r="AR231" s="266"/>
      <c r="AS231" s="266"/>
      <c r="AT231" s="266"/>
      <c r="AU231" s="267" t="str">
        <f t="shared" si="114"/>
        <v/>
      </c>
      <c r="AV231" s="266"/>
      <c r="AW231" s="266"/>
      <c r="AX231" s="266"/>
      <c r="AY231" s="266"/>
      <c r="AZ231" s="266"/>
      <c r="BA231" s="266"/>
      <c r="BB231" s="267" t="str">
        <f t="shared" si="115"/>
        <v/>
      </c>
      <c r="BC231" s="266"/>
      <c r="BD231" s="266"/>
      <c r="BE231" s="266"/>
      <c r="BF231" s="266"/>
      <c r="BG231" s="266"/>
      <c r="BH231" s="266"/>
      <c r="BI231" s="266"/>
      <c r="BJ231" s="266"/>
      <c r="BK231" s="266"/>
      <c r="BL231" s="266"/>
      <c r="BM231" s="266"/>
      <c r="BN231" s="267" t="str">
        <f t="shared" si="116"/>
        <v/>
      </c>
      <c r="BO231" s="266"/>
      <c r="BP231" s="266"/>
      <c r="BQ231" s="266"/>
      <c r="BR231" s="266"/>
      <c r="BS231" s="266"/>
      <c r="BT231" s="266"/>
      <c r="BU231" s="266"/>
      <c r="BV231" s="267" t="str">
        <f t="shared" si="117"/>
        <v/>
      </c>
      <c r="BW231" s="266"/>
      <c r="BX231" s="266"/>
      <c r="BY231" s="266"/>
      <c r="BZ231" s="266"/>
      <c r="CA231" s="266"/>
      <c r="CB231" s="266"/>
      <c r="CC231" s="266"/>
      <c r="CD231" s="266"/>
      <c r="CE231" s="266"/>
      <c r="CF231" s="267" t="str">
        <f t="shared" si="118"/>
        <v/>
      </c>
      <c r="CG231" s="266"/>
      <c r="CH231" s="266"/>
      <c r="CI231" s="266"/>
      <c r="CJ231" s="266"/>
      <c r="CK231" s="266"/>
      <c r="CL231" s="266"/>
      <c r="CM231" s="266"/>
      <c r="CN231" s="266"/>
      <c r="CO231" s="266"/>
      <c r="CP231" s="267" t="str">
        <f t="shared" si="119"/>
        <v/>
      </c>
      <c r="CQ231" s="266"/>
      <c r="CR231" s="266"/>
      <c r="CS231" s="266"/>
      <c r="CT231" s="266"/>
      <c r="CU231" s="266"/>
      <c r="CV231" s="266"/>
      <c r="CW231" s="266"/>
      <c r="CX231" s="266"/>
      <c r="CY231" s="266"/>
      <c r="CZ231" s="266"/>
      <c r="DA231" s="266"/>
      <c r="DB231" s="266"/>
      <c r="DC231" s="266"/>
      <c r="DD231" s="267" t="str">
        <f t="shared" si="120"/>
        <v/>
      </c>
      <c r="DE231" s="266"/>
      <c r="DF231" s="266"/>
      <c r="DG231" s="266"/>
      <c r="DH231" s="266"/>
      <c r="DI231" s="266"/>
      <c r="DJ231" s="266"/>
      <c r="DK231" s="266"/>
      <c r="DL231" s="266"/>
      <c r="DM231" s="266"/>
      <c r="DN231" s="267" t="str">
        <f t="shared" si="123"/>
        <v/>
      </c>
      <c r="DO231" s="266"/>
      <c r="DP231" s="266"/>
      <c r="DQ231" s="266"/>
      <c r="DR231" s="266"/>
      <c r="DS231" s="266"/>
      <c r="DT231" s="266"/>
      <c r="DU231" s="266"/>
      <c r="DV231" s="266"/>
      <c r="DW231" s="266"/>
      <c r="DX231" s="267" t="str">
        <f t="shared" si="121"/>
        <v/>
      </c>
      <c r="DY231" s="266"/>
      <c r="DZ231" s="266"/>
      <c r="EA231" s="266"/>
      <c r="EB231" s="266"/>
      <c r="EC231" s="266"/>
      <c r="ED231" s="266"/>
      <c r="EE231" s="266"/>
      <c r="EF231" s="267" t="str">
        <f t="shared" si="122"/>
        <v/>
      </c>
      <c r="EG231" s="266"/>
      <c r="EH231" s="266"/>
      <c r="EI231" s="266"/>
      <c r="EJ231" s="266"/>
      <c r="EK231" s="266"/>
      <c r="EL231" s="266"/>
      <c r="EM231" s="33"/>
      <c r="EN231" s="33"/>
      <c r="EO231" s="33"/>
      <c r="EQ231" s="3">
        <f t="shared" si="108"/>
        <v>0</v>
      </c>
      <c r="ER231" s="3">
        <f t="shared" si="124"/>
        <v>0</v>
      </c>
    </row>
    <row r="232" spans="1:148">
      <c r="A232" s="266"/>
      <c r="B232" s="33"/>
      <c r="C232" s="33"/>
      <c r="D232" s="266"/>
      <c r="E232" s="267" t="str">
        <f t="shared" si="110"/>
        <v/>
      </c>
      <c r="F232" s="266"/>
      <c r="G232" s="266"/>
      <c r="H232" s="266"/>
      <c r="I232" s="266"/>
      <c r="J232" s="266"/>
      <c r="K232" s="266"/>
      <c r="L232" s="266"/>
      <c r="M232" s="266"/>
      <c r="N232" s="266"/>
      <c r="O232" s="266"/>
      <c r="P232" s="266"/>
      <c r="Q232" s="266"/>
      <c r="R232" s="267" t="str">
        <f t="shared" si="111"/>
        <v/>
      </c>
      <c r="S232" s="266"/>
      <c r="T232" s="266"/>
      <c r="U232" s="266"/>
      <c r="V232" s="266"/>
      <c r="W232" s="266"/>
      <c r="X232" s="266"/>
      <c r="Y232" s="266"/>
      <c r="Z232" s="266"/>
      <c r="AA232" s="266"/>
      <c r="AB232" s="267" t="str">
        <f t="shared" si="112"/>
        <v/>
      </c>
      <c r="AC232" s="266"/>
      <c r="AD232" s="266"/>
      <c r="AE232" s="266"/>
      <c r="AF232" s="266"/>
      <c r="AG232" s="266"/>
      <c r="AH232" s="266"/>
      <c r="AI232" s="266"/>
      <c r="AJ232" s="266"/>
      <c r="AK232" s="266"/>
      <c r="AL232" s="266"/>
      <c r="AM232" s="267" t="str">
        <f t="shared" si="113"/>
        <v/>
      </c>
      <c r="AN232" s="266"/>
      <c r="AO232" s="266"/>
      <c r="AP232" s="266"/>
      <c r="AQ232" s="266"/>
      <c r="AR232" s="266"/>
      <c r="AS232" s="266"/>
      <c r="AT232" s="266"/>
      <c r="AU232" s="267" t="str">
        <f t="shared" si="114"/>
        <v/>
      </c>
      <c r="AV232" s="266"/>
      <c r="AW232" s="266"/>
      <c r="AX232" s="266"/>
      <c r="AY232" s="266"/>
      <c r="AZ232" s="266"/>
      <c r="BA232" s="266"/>
      <c r="BB232" s="267" t="str">
        <f t="shared" si="115"/>
        <v/>
      </c>
      <c r="BC232" s="266"/>
      <c r="BD232" s="266"/>
      <c r="BE232" s="266"/>
      <c r="BF232" s="266"/>
      <c r="BG232" s="266"/>
      <c r="BH232" s="266"/>
      <c r="BI232" s="266"/>
      <c r="BJ232" s="266"/>
      <c r="BK232" s="266"/>
      <c r="BL232" s="266"/>
      <c r="BM232" s="266"/>
      <c r="BN232" s="267" t="str">
        <f t="shared" si="116"/>
        <v/>
      </c>
      <c r="BO232" s="266"/>
      <c r="BP232" s="266"/>
      <c r="BQ232" s="266"/>
      <c r="BR232" s="266"/>
      <c r="BS232" s="266"/>
      <c r="BT232" s="266"/>
      <c r="BU232" s="266"/>
      <c r="BV232" s="267" t="str">
        <f t="shared" si="117"/>
        <v/>
      </c>
      <c r="BW232" s="266"/>
      <c r="BX232" s="266"/>
      <c r="BY232" s="266"/>
      <c r="BZ232" s="266"/>
      <c r="CA232" s="266"/>
      <c r="CB232" s="266"/>
      <c r="CC232" s="266"/>
      <c r="CD232" s="266"/>
      <c r="CE232" s="266"/>
      <c r="CF232" s="267" t="str">
        <f t="shared" si="118"/>
        <v/>
      </c>
      <c r="CG232" s="266"/>
      <c r="CH232" s="266"/>
      <c r="CI232" s="266"/>
      <c r="CJ232" s="266"/>
      <c r="CK232" s="266"/>
      <c r="CL232" s="266"/>
      <c r="CM232" s="266"/>
      <c r="CN232" s="266"/>
      <c r="CO232" s="266"/>
      <c r="CP232" s="267" t="str">
        <f t="shared" si="119"/>
        <v/>
      </c>
      <c r="CQ232" s="266"/>
      <c r="CR232" s="266"/>
      <c r="CS232" s="266"/>
      <c r="CT232" s="266"/>
      <c r="CU232" s="266"/>
      <c r="CV232" s="266"/>
      <c r="CW232" s="266"/>
      <c r="CX232" s="266"/>
      <c r="CY232" s="266"/>
      <c r="CZ232" s="266"/>
      <c r="DA232" s="266"/>
      <c r="DB232" s="266"/>
      <c r="DC232" s="266"/>
      <c r="DD232" s="267" t="str">
        <f t="shared" si="120"/>
        <v/>
      </c>
      <c r="DE232" s="266"/>
      <c r="DF232" s="266"/>
      <c r="DG232" s="266"/>
      <c r="DH232" s="266"/>
      <c r="DI232" s="266"/>
      <c r="DJ232" s="266"/>
      <c r="DK232" s="266"/>
      <c r="DL232" s="266"/>
      <c r="DM232" s="266"/>
      <c r="DN232" s="267" t="str">
        <f t="shared" si="123"/>
        <v/>
      </c>
      <c r="DO232" s="266"/>
      <c r="DP232" s="266"/>
      <c r="DQ232" s="266"/>
      <c r="DR232" s="266"/>
      <c r="DS232" s="266"/>
      <c r="DT232" s="266"/>
      <c r="DU232" s="266"/>
      <c r="DV232" s="266"/>
      <c r="DW232" s="266"/>
      <c r="DX232" s="267" t="str">
        <f t="shared" si="121"/>
        <v/>
      </c>
      <c r="DY232" s="266"/>
      <c r="DZ232" s="266"/>
      <c r="EA232" s="266"/>
      <c r="EB232" s="266"/>
      <c r="EC232" s="266"/>
      <c r="ED232" s="266"/>
      <c r="EE232" s="266"/>
      <c r="EF232" s="267" t="str">
        <f t="shared" si="122"/>
        <v/>
      </c>
      <c r="EG232" s="266"/>
      <c r="EH232" s="266"/>
      <c r="EI232" s="266"/>
      <c r="EJ232" s="266"/>
      <c r="EK232" s="266"/>
      <c r="EL232" s="266"/>
      <c r="EM232" s="33"/>
      <c r="EN232" s="33"/>
      <c r="EO232" s="33"/>
      <c r="EQ232" s="3">
        <f t="shared" si="108"/>
        <v>0</v>
      </c>
      <c r="ER232" s="3">
        <f t="shared" si="124"/>
        <v>0</v>
      </c>
    </row>
    <row r="233" spans="1:148">
      <c r="A233" s="266"/>
      <c r="B233" s="33"/>
      <c r="C233" s="33"/>
      <c r="D233" s="266"/>
      <c r="E233" s="267" t="str">
        <f t="shared" si="110"/>
        <v/>
      </c>
      <c r="F233" s="266"/>
      <c r="G233" s="266"/>
      <c r="H233" s="266"/>
      <c r="I233" s="266"/>
      <c r="J233" s="266"/>
      <c r="K233" s="266"/>
      <c r="L233" s="266"/>
      <c r="M233" s="266"/>
      <c r="N233" s="266"/>
      <c r="O233" s="266"/>
      <c r="P233" s="266"/>
      <c r="Q233" s="266"/>
      <c r="R233" s="267" t="str">
        <f t="shared" si="111"/>
        <v/>
      </c>
      <c r="S233" s="266"/>
      <c r="T233" s="266"/>
      <c r="U233" s="266"/>
      <c r="V233" s="266"/>
      <c r="W233" s="266"/>
      <c r="X233" s="266"/>
      <c r="Y233" s="266"/>
      <c r="Z233" s="266"/>
      <c r="AA233" s="266"/>
      <c r="AB233" s="267" t="str">
        <f t="shared" si="112"/>
        <v/>
      </c>
      <c r="AC233" s="266"/>
      <c r="AD233" s="266"/>
      <c r="AE233" s="266"/>
      <c r="AF233" s="266"/>
      <c r="AG233" s="266"/>
      <c r="AH233" s="266"/>
      <c r="AI233" s="266"/>
      <c r="AJ233" s="266"/>
      <c r="AK233" s="266"/>
      <c r="AL233" s="266"/>
      <c r="AM233" s="267" t="str">
        <f t="shared" si="113"/>
        <v/>
      </c>
      <c r="AN233" s="266"/>
      <c r="AO233" s="266"/>
      <c r="AP233" s="266"/>
      <c r="AQ233" s="266"/>
      <c r="AR233" s="266"/>
      <c r="AS233" s="266"/>
      <c r="AT233" s="266"/>
      <c r="AU233" s="267" t="str">
        <f t="shared" si="114"/>
        <v/>
      </c>
      <c r="AV233" s="266"/>
      <c r="AW233" s="266"/>
      <c r="AX233" s="266"/>
      <c r="AY233" s="266"/>
      <c r="AZ233" s="266"/>
      <c r="BA233" s="266"/>
      <c r="BB233" s="267" t="str">
        <f t="shared" si="115"/>
        <v/>
      </c>
      <c r="BC233" s="266"/>
      <c r="BD233" s="266"/>
      <c r="BE233" s="266"/>
      <c r="BF233" s="266"/>
      <c r="BG233" s="266"/>
      <c r="BH233" s="266"/>
      <c r="BI233" s="266"/>
      <c r="BJ233" s="266"/>
      <c r="BK233" s="266"/>
      <c r="BL233" s="266"/>
      <c r="BM233" s="266"/>
      <c r="BN233" s="267" t="str">
        <f t="shared" si="116"/>
        <v/>
      </c>
      <c r="BO233" s="266"/>
      <c r="BP233" s="266"/>
      <c r="BQ233" s="266"/>
      <c r="BR233" s="266"/>
      <c r="BS233" s="266"/>
      <c r="BT233" s="266"/>
      <c r="BU233" s="266"/>
      <c r="BV233" s="267" t="str">
        <f t="shared" si="117"/>
        <v/>
      </c>
      <c r="BW233" s="266"/>
      <c r="BX233" s="266"/>
      <c r="BY233" s="266"/>
      <c r="BZ233" s="266"/>
      <c r="CA233" s="266"/>
      <c r="CB233" s="266"/>
      <c r="CC233" s="266"/>
      <c r="CD233" s="266"/>
      <c r="CE233" s="266"/>
      <c r="CF233" s="267" t="str">
        <f t="shared" si="118"/>
        <v/>
      </c>
      <c r="CG233" s="266"/>
      <c r="CH233" s="266"/>
      <c r="CI233" s="266"/>
      <c r="CJ233" s="266"/>
      <c r="CK233" s="266"/>
      <c r="CL233" s="266"/>
      <c r="CM233" s="266"/>
      <c r="CN233" s="266"/>
      <c r="CO233" s="266"/>
      <c r="CP233" s="267" t="str">
        <f t="shared" si="119"/>
        <v/>
      </c>
      <c r="CQ233" s="266"/>
      <c r="CR233" s="266"/>
      <c r="CS233" s="266"/>
      <c r="CT233" s="266"/>
      <c r="CU233" s="266"/>
      <c r="CV233" s="266"/>
      <c r="CW233" s="266"/>
      <c r="CX233" s="266"/>
      <c r="CY233" s="266"/>
      <c r="CZ233" s="266"/>
      <c r="DA233" s="266"/>
      <c r="DB233" s="266"/>
      <c r="DC233" s="266"/>
      <c r="DD233" s="267" t="str">
        <f t="shared" si="120"/>
        <v/>
      </c>
      <c r="DE233" s="266"/>
      <c r="DF233" s="266"/>
      <c r="DG233" s="266"/>
      <c r="DH233" s="266"/>
      <c r="DI233" s="266"/>
      <c r="DJ233" s="266"/>
      <c r="DK233" s="266"/>
      <c r="DL233" s="266"/>
      <c r="DM233" s="266"/>
      <c r="DN233" s="267" t="str">
        <f t="shared" si="123"/>
        <v/>
      </c>
      <c r="DO233" s="266"/>
      <c r="DP233" s="266"/>
      <c r="DQ233" s="266"/>
      <c r="DR233" s="266"/>
      <c r="DS233" s="266"/>
      <c r="DT233" s="266"/>
      <c r="DU233" s="266"/>
      <c r="DV233" s="266"/>
      <c r="DW233" s="266"/>
      <c r="DX233" s="267" t="str">
        <f t="shared" si="121"/>
        <v/>
      </c>
      <c r="DY233" s="266"/>
      <c r="DZ233" s="266"/>
      <c r="EA233" s="266"/>
      <c r="EB233" s="266"/>
      <c r="EC233" s="266"/>
      <c r="ED233" s="266"/>
      <c r="EE233" s="266"/>
      <c r="EF233" s="267" t="str">
        <f t="shared" si="122"/>
        <v/>
      </c>
      <c r="EG233" s="266"/>
      <c r="EH233" s="266"/>
      <c r="EI233" s="266"/>
      <c r="EJ233" s="266"/>
      <c r="EK233" s="266"/>
      <c r="EL233" s="266"/>
      <c r="EM233" s="33"/>
      <c r="EN233" s="33"/>
      <c r="EO233" s="33"/>
      <c r="EQ233" s="3">
        <f t="shared" si="108"/>
        <v>0</v>
      </c>
      <c r="ER233" s="3">
        <f t="shared" si="124"/>
        <v>0</v>
      </c>
    </row>
    <row r="234" spans="1:148">
      <c r="A234" s="266"/>
      <c r="B234" s="33"/>
      <c r="C234" s="33"/>
      <c r="D234" s="266"/>
      <c r="E234" s="267" t="str">
        <f t="shared" si="110"/>
        <v/>
      </c>
      <c r="F234" s="266"/>
      <c r="G234" s="266"/>
      <c r="H234" s="266"/>
      <c r="I234" s="266"/>
      <c r="J234" s="266"/>
      <c r="K234" s="266"/>
      <c r="L234" s="266"/>
      <c r="M234" s="266"/>
      <c r="N234" s="266"/>
      <c r="O234" s="266"/>
      <c r="P234" s="266"/>
      <c r="Q234" s="266"/>
      <c r="R234" s="267" t="str">
        <f t="shared" si="111"/>
        <v/>
      </c>
      <c r="S234" s="266"/>
      <c r="T234" s="266"/>
      <c r="U234" s="266"/>
      <c r="V234" s="266"/>
      <c r="W234" s="266"/>
      <c r="X234" s="266"/>
      <c r="Y234" s="266"/>
      <c r="Z234" s="266"/>
      <c r="AA234" s="266"/>
      <c r="AB234" s="267" t="str">
        <f t="shared" si="112"/>
        <v/>
      </c>
      <c r="AC234" s="266"/>
      <c r="AD234" s="266"/>
      <c r="AE234" s="266"/>
      <c r="AF234" s="266"/>
      <c r="AG234" s="266"/>
      <c r="AH234" s="266"/>
      <c r="AI234" s="266"/>
      <c r="AJ234" s="266"/>
      <c r="AK234" s="266"/>
      <c r="AL234" s="266"/>
      <c r="AM234" s="267" t="str">
        <f t="shared" si="113"/>
        <v/>
      </c>
      <c r="AN234" s="266"/>
      <c r="AO234" s="266"/>
      <c r="AP234" s="266"/>
      <c r="AQ234" s="266"/>
      <c r="AR234" s="266"/>
      <c r="AS234" s="266"/>
      <c r="AT234" s="266"/>
      <c r="AU234" s="267" t="str">
        <f t="shared" si="114"/>
        <v/>
      </c>
      <c r="AV234" s="266"/>
      <c r="AW234" s="266"/>
      <c r="AX234" s="266"/>
      <c r="AY234" s="266"/>
      <c r="AZ234" s="266"/>
      <c r="BA234" s="266"/>
      <c r="BB234" s="267" t="str">
        <f t="shared" si="115"/>
        <v/>
      </c>
      <c r="BC234" s="266"/>
      <c r="BD234" s="266"/>
      <c r="BE234" s="266"/>
      <c r="BF234" s="266"/>
      <c r="BG234" s="266"/>
      <c r="BH234" s="266"/>
      <c r="BI234" s="266"/>
      <c r="BJ234" s="266"/>
      <c r="BK234" s="266"/>
      <c r="BL234" s="266"/>
      <c r="BM234" s="266"/>
      <c r="BN234" s="267" t="str">
        <f t="shared" si="116"/>
        <v/>
      </c>
      <c r="BO234" s="266"/>
      <c r="BP234" s="266"/>
      <c r="BQ234" s="266"/>
      <c r="BR234" s="266"/>
      <c r="BS234" s="266"/>
      <c r="BT234" s="266"/>
      <c r="BU234" s="266"/>
      <c r="BV234" s="267" t="str">
        <f t="shared" si="117"/>
        <v/>
      </c>
      <c r="BW234" s="266"/>
      <c r="BX234" s="266"/>
      <c r="BY234" s="266"/>
      <c r="BZ234" s="266"/>
      <c r="CA234" s="266"/>
      <c r="CB234" s="266"/>
      <c r="CC234" s="266"/>
      <c r="CD234" s="266"/>
      <c r="CE234" s="266"/>
      <c r="CF234" s="267" t="str">
        <f t="shared" si="118"/>
        <v/>
      </c>
      <c r="CG234" s="266"/>
      <c r="CH234" s="266"/>
      <c r="CI234" s="266"/>
      <c r="CJ234" s="266"/>
      <c r="CK234" s="266"/>
      <c r="CL234" s="266"/>
      <c r="CM234" s="266"/>
      <c r="CN234" s="266"/>
      <c r="CO234" s="266"/>
      <c r="CP234" s="267" t="str">
        <f t="shared" si="119"/>
        <v/>
      </c>
      <c r="CQ234" s="266"/>
      <c r="CR234" s="266"/>
      <c r="CS234" s="266"/>
      <c r="CT234" s="266"/>
      <c r="CU234" s="266"/>
      <c r="CV234" s="266"/>
      <c r="CW234" s="266"/>
      <c r="CX234" s="266"/>
      <c r="CY234" s="266"/>
      <c r="CZ234" s="266"/>
      <c r="DA234" s="266"/>
      <c r="DB234" s="266"/>
      <c r="DC234" s="266"/>
      <c r="DD234" s="267" t="str">
        <f t="shared" si="120"/>
        <v/>
      </c>
      <c r="DE234" s="266"/>
      <c r="DF234" s="266"/>
      <c r="DG234" s="266"/>
      <c r="DH234" s="266"/>
      <c r="DI234" s="266"/>
      <c r="DJ234" s="266"/>
      <c r="DK234" s="266"/>
      <c r="DL234" s="266"/>
      <c r="DM234" s="266"/>
      <c r="DN234" s="267" t="str">
        <f t="shared" si="123"/>
        <v/>
      </c>
      <c r="DO234" s="266"/>
      <c r="DP234" s="266"/>
      <c r="DQ234" s="266"/>
      <c r="DR234" s="266"/>
      <c r="DS234" s="266"/>
      <c r="DT234" s="266"/>
      <c r="DU234" s="266"/>
      <c r="DV234" s="266"/>
      <c r="DW234" s="266"/>
      <c r="DX234" s="267" t="str">
        <f t="shared" si="121"/>
        <v/>
      </c>
      <c r="DY234" s="266"/>
      <c r="DZ234" s="266"/>
      <c r="EA234" s="266"/>
      <c r="EB234" s="266"/>
      <c r="EC234" s="266"/>
      <c r="ED234" s="266"/>
      <c r="EE234" s="266"/>
      <c r="EF234" s="267" t="str">
        <f t="shared" si="122"/>
        <v/>
      </c>
      <c r="EG234" s="266"/>
      <c r="EH234" s="266"/>
      <c r="EI234" s="266"/>
      <c r="EJ234" s="266"/>
      <c r="EK234" s="266"/>
      <c r="EL234" s="266"/>
      <c r="EM234" s="33"/>
      <c r="EN234" s="33"/>
      <c r="EO234" s="33"/>
      <c r="EQ234" s="3">
        <f t="shared" si="108"/>
        <v>0</v>
      </c>
      <c r="ER234" s="3">
        <f t="shared" si="124"/>
        <v>0</v>
      </c>
    </row>
    <row r="235" spans="1:148">
      <c r="A235" s="266"/>
      <c r="B235" s="33"/>
      <c r="C235" s="33"/>
      <c r="D235" s="266"/>
      <c r="E235" s="267" t="str">
        <f t="shared" ref="E235:E250" si="125">IF(COUNTA(F235:Q235)&gt;0,"x","")</f>
        <v/>
      </c>
      <c r="F235" s="266"/>
      <c r="G235" s="266"/>
      <c r="H235" s="266"/>
      <c r="I235" s="266"/>
      <c r="J235" s="266"/>
      <c r="K235" s="266"/>
      <c r="L235" s="266"/>
      <c r="M235" s="266"/>
      <c r="N235" s="266"/>
      <c r="O235" s="266"/>
      <c r="P235" s="266"/>
      <c r="Q235" s="266"/>
      <c r="R235" s="267" t="str">
        <f t="shared" ref="R235:R250" si="126">IF(COUNTA(S235:AA235)&gt;0,"x","")</f>
        <v/>
      </c>
      <c r="S235" s="266"/>
      <c r="T235" s="266"/>
      <c r="U235" s="266"/>
      <c r="V235" s="266"/>
      <c r="W235" s="266"/>
      <c r="X235" s="266"/>
      <c r="Y235" s="266"/>
      <c r="Z235" s="266"/>
      <c r="AA235" s="266"/>
      <c r="AB235" s="267" t="str">
        <f t="shared" ref="AB235:AB250" si="127">IF(COUNTA(AC235:AL235)&gt;0,"x","")</f>
        <v/>
      </c>
      <c r="AC235" s="266"/>
      <c r="AD235" s="266"/>
      <c r="AE235" s="266"/>
      <c r="AF235" s="266"/>
      <c r="AG235" s="266"/>
      <c r="AH235" s="266"/>
      <c r="AI235" s="266"/>
      <c r="AJ235" s="266"/>
      <c r="AK235" s="266"/>
      <c r="AL235" s="266"/>
      <c r="AM235" s="267" t="str">
        <f t="shared" ref="AM235:AM250" si="128">IF(COUNTA(AN235:AT235)&gt;0,"x","")</f>
        <v/>
      </c>
      <c r="AN235" s="266"/>
      <c r="AO235" s="266"/>
      <c r="AP235" s="266"/>
      <c r="AQ235" s="266"/>
      <c r="AR235" s="266"/>
      <c r="AS235" s="266"/>
      <c r="AT235" s="266"/>
      <c r="AU235" s="267" t="str">
        <f t="shared" ref="AU235:AU250" si="129">IF(COUNTA(AV235:BA235)&gt;0,"x","")</f>
        <v/>
      </c>
      <c r="AV235" s="266"/>
      <c r="AW235" s="266"/>
      <c r="AX235" s="266"/>
      <c r="AY235" s="266"/>
      <c r="AZ235" s="266"/>
      <c r="BA235" s="266"/>
      <c r="BB235" s="267" t="str">
        <f t="shared" ref="BB235:BB250" si="130">IF(COUNTA(BC235:BM235)&gt;0,"x","")</f>
        <v/>
      </c>
      <c r="BC235" s="266"/>
      <c r="BD235" s="266"/>
      <c r="BE235" s="266"/>
      <c r="BF235" s="266"/>
      <c r="BG235" s="266"/>
      <c r="BH235" s="266"/>
      <c r="BI235" s="266"/>
      <c r="BJ235" s="266"/>
      <c r="BK235" s="266"/>
      <c r="BL235" s="266"/>
      <c r="BM235" s="266"/>
      <c r="BN235" s="267" t="str">
        <f t="shared" ref="BN235:BN250" si="131">IF(COUNTA(BO235:BU235)&gt;0,"x","")</f>
        <v/>
      </c>
      <c r="BO235" s="266"/>
      <c r="BP235" s="266"/>
      <c r="BQ235" s="266"/>
      <c r="BR235" s="266"/>
      <c r="BS235" s="266"/>
      <c r="BT235" s="266"/>
      <c r="BU235" s="266"/>
      <c r="BV235" s="267" t="str">
        <f t="shared" ref="BV235:BV250" si="132">IF(COUNTA(BW235:CE235)&gt;0,"x","")</f>
        <v/>
      </c>
      <c r="BW235" s="266"/>
      <c r="BX235" s="266"/>
      <c r="BY235" s="266"/>
      <c r="BZ235" s="266"/>
      <c r="CA235" s="266"/>
      <c r="CB235" s="266"/>
      <c r="CC235" s="266"/>
      <c r="CD235" s="266"/>
      <c r="CE235" s="266"/>
      <c r="CF235" s="267" t="str">
        <f t="shared" ref="CF235:CF250" si="133">IF(COUNTA(CG235:CO235)&gt;0,"x","")</f>
        <v/>
      </c>
      <c r="CG235" s="266"/>
      <c r="CH235" s="266"/>
      <c r="CI235" s="266"/>
      <c r="CJ235" s="266"/>
      <c r="CK235" s="266"/>
      <c r="CL235" s="266"/>
      <c r="CM235" s="266"/>
      <c r="CN235" s="266"/>
      <c r="CO235" s="266"/>
      <c r="CP235" s="267" t="str">
        <f t="shared" ref="CP235:CP250" si="134">IF(COUNTA(CQ235:DC235)&gt;0,"x","")</f>
        <v/>
      </c>
      <c r="CQ235" s="266"/>
      <c r="CR235" s="266"/>
      <c r="CS235" s="266"/>
      <c r="CT235" s="266"/>
      <c r="CU235" s="266"/>
      <c r="CV235" s="266"/>
      <c r="CW235" s="266"/>
      <c r="CX235" s="266"/>
      <c r="CY235" s="266"/>
      <c r="CZ235" s="266"/>
      <c r="DA235" s="266"/>
      <c r="DB235" s="266"/>
      <c r="DC235" s="266"/>
      <c r="DD235" s="267" t="str">
        <f t="shared" ref="DD235:DD250" si="135">IF(COUNTA(DE235:DM235)&gt;0,"x","")</f>
        <v/>
      </c>
      <c r="DE235" s="266"/>
      <c r="DF235" s="266"/>
      <c r="DG235" s="266"/>
      <c r="DH235" s="266"/>
      <c r="DI235" s="266"/>
      <c r="DJ235" s="266"/>
      <c r="DK235" s="266"/>
      <c r="DL235" s="266"/>
      <c r="DM235" s="266"/>
      <c r="DN235" s="267" t="str">
        <f t="shared" si="123"/>
        <v/>
      </c>
      <c r="DO235" s="266"/>
      <c r="DP235" s="266"/>
      <c r="DQ235" s="266"/>
      <c r="DR235" s="266"/>
      <c r="DS235" s="266"/>
      <c r="DT235" s="266"/>
      <c r="DU235" s="266"/>
      <c r="DV235" s="266"/>
      <c r="DW235" s="266"/>
      <c r="DX235" s="267" t="str">
        <f t="shared" ref="DX235:DX250" si="136">IF(COUNTA(DY235:EE235)&gt;0,"x","")</f>
        <v/>
      </c>
      <c r="DY235" s="266"/>
      <c r="DZ235" s="266"/>
      <c r="EA235" s="266"/>
      <c r="EB235" s="266"/>
      <c r="EC235" s="266"/>
      <c r="ED235" s="266"/>
      <c r="EE235" s="266"/>
      <c r="EF235" s="267" t="str">
        <f t="shared" ref="EF235:EF250" si="137">IF(COUNTA(EG235:EL235)&gt;0,"x","")</f>
        <v/>
      </c>
      <c r="EG235" s="266"/>
      <c r="EH235" s="266"/>
      <c r="EI235" s="266"/>
      <c r="EJ235" s="266"/>
      <c r="EK235" s="266"/>
      <c r="EL235" s="266"/>
      <c r="EM235" s="33"/>
      <c r="EN235" s="33"/>
      <c r="EO235" s="33"/>
      <c r="EQ235" s="3">
        <f t="shared" si="108"/>
        <v>0</v>
      </c>
      <c r="ER235" s="3">
        <f t="shared" si="124"/>
        <v>0</v>
      </c>
    </row>
    <row r="236" spans="1:148">
      <c r="A236" s="266"/>
      <c r="B236" s="33"/>
      <c r="C236" s="33"/>
      <c r="D236" s="266"/>
      <c r="E236" s="267" t="str">
        <f t="shared" si="125"/>
        <v/>
      </c>
      <c r="F236" s="266"/>
      <c r="G236" s="266"/>
      <c r="H236" s="266"/>
      <c r="I236" s="266"/>
      <c r="J236" s="266"/>
      <c r="K236" s="266"/>
      <c r="L236" s="266"/>
      <c r="M236" s="266"/>
      <c r="N236" s="266"/>
      <c r="O236" s="266"/>
      <c r="P236" s="266"/>
      <c r="Q236" s="266"/>
      <c r="R236" s="267" t="str">
        <f t="shared" si="126"/>
        <v/>
      </c>
      <c r="S236" s="266"/>
      <c r="T236" s="266"/>
      <c r="U236" s="266"/>
      <c r="V236" s="266"/>
      <c r="W236" s="266"/>
      <c r="X236" s="266"/>
      <c r="Y236" s="266"/>
      <c r="Z236" s="266"/>
      <c r="AA236" s="266"/>
      <c r="AB236" s="267" t="str">
        <f t="shared" si="127"/>
        <v/>
      </c>
      <c r="AC236" s="266"/>
      <c r="AD236" s="266"/>
      <c r="AE236" s="266"/>
      <c r="AF236" s="266"/>
      <c r="AG236" s="266"/>
      <c r="AH236" s="266"/>
      <c r="AI236" s="266"/>
      <c r="AJ236" s="266"/>
      <c r="AK236" s="266"/>
      <c r="AL236" s="266"/>
      <c r="AM236" s="267" t="str">
        <f t="shared" si="128"/>
        <v/>
      </c>
      <c r="AN236" s="266"/>
      <c r="AO236" s="266"/>
      <c r="AP236" s="266"/>
      <c r="AQ236" s="266"/>
      <c r="AR236" s="266"/>
      <c r="AS236" s="266"/>
      <c r="AT236" s="266"/>
      <c r="AU236" s="267" t="str">
        <f t="shared" si="129"/>
        <v/>
      </c>
      <c r="AV236" s="266"/>
      <c r="AW236" s="266"/>
      <c r="AX236" s="266"/>
      <c r="AY236" s="266"/>
      <c r="AZ236" s="266"/>
      <c r="BA236" s="266"/>
      <c r="BB236" s="267" t="str">
        <f t="shared" si="130"/>
        <v/>
      </c>
      <c r="BC236" s="266"/>
      <c r="BD236" s="266"/>
      <c r="BE236" s="266"/>
      <c r="BF236" s="266"/>
      <c r="BG236" s="266"/>
      <c r="BH236" s="266"/>
      <c r="BI236" s="266"/>
      <c r="BJ236" s="266"/>
      <c r="BK236" s="266"/>
      <c r="BL236" s="266"/>
      <c r="BM236" s="266"/>
      <c r="BN236" s="267" t="str">
        <f t="shared" si="131"/>
        <v/>
      </c>
      <c r="BO236" s="266"/>
      <c r="BP236" s="266"/>
      <c r="BQ236" s="266"/>
      <c r="BR236" s="266"/>
      <c r="BS236" s="266"/>
      <c r="BT236" s="266"/>
      <c r="BU236" s="266"/>
      <c r="BV236" s="267" t="str">
        <f t="shared" si="132"/>
        <v/>
      </c>
      <c r="BW236" s="266"/>
      <c r="BX236" s="266"/>
      <c r="BY236" s="266"/>
      <c r="BZ236" s="266"/>
      <c r="CA236" s="266"/>
      <c r="CB236" s="266"/>
      <c r="CC236" s="266"/>
      <c r="CD236" s="266"/>
      <c r="CE236" s="266"/>
      <c r="CF236" s="267" t="str">
        <f t="shared" si="133"/>
        <v/>
      </c>
      <c r="CG236" s="266"/>
      <c r="CH236" s="266"/>
      <c r="CI236" s="266"/>
      <c r="CJ236" s="266"/>
      <c r="CK236" s="266"/>
      <c r="CL236" s="266"/>
      <c r="CM236" s="266"/>
      <c r="CN236" s="266"/>
      <c r="CO236" s="266"/>
      <c r="CP236" s="267" t="str">
        <f t="shared" si="134"/>
        <v/>
      </c>
      <c r="CQ236" s="266"/>
      <c r="CR236" s="266"/>
      <c r="CS236" s="266"/>
      <c r="CT236" s="266"/>
      <c r="CU236" s="266"/>
      <c r="CV236" s="266"/>
      <c r="CW236" s="266"/>
      <c r="CX236" s="266"/>
      <c r="CY236" s="266"/>
      <c r="CZ236" s="266"/>
      <c r="DA236" s="266"/>
      <c r="DB236" s="266"/>
      <c r="DC236" s="266"/>
      <c r="DD236" s="267" t="str">
        <f t="shared" si="135"/>
        <v/>
      </c>
      <c r="DE236" s="266"/>
      <c r="DF236" s="266"/>
      <c r="DG236" s="266"/>
      <c r="DH236" s="266"/>
      <c r="DI236" s="266"/>
      <c r="DJ236" s="266"/>
      <c r="DK236" s="266"/>
      <c r="DL236" s="266"/>
      <c r="DM236" s="266"/>
      <c r="DN236" s="267" t="str">
        <f t="shared" si="123"/>
        <v/>
      </c>
      <c r="DO236" s="266"/>
      <c r="DP236" s="266"/>
      <c r="DQ236" s="266"/>
      <c r="DR236" s="266"/>
      <c r="DS236" s="266"/>
      <c r="DT236" s="266"/>
      <c r="DU236" s="266"/>
      <c r="DV236" s="266"/>
      <c r="DW236" s="266"/>
      <c r="DX236" s="267" t="str">
        <f t="shared" si="136"/>
        <v/>
      </c>
      <c r="DY236" s="266"/>
      <c r="DZ236" s="266"/>
      <c r="EA236" s="266"/>
      <c r="EB236" s="266"/>
      <c r="EC236" s="266"/>
      <c r="ED236" s="266"/>
      <c r="EE236" s="266"/>
      <c r="EF236" s="267" t="str">
        <f t="shared" si="137"/>
        <v/>
      </c>
      <c r="EG236" s="266"/>
      <c r="EH236" s="266"/>
      <c r="EI236" s="266"/>
      <c r="EJ236" s="266"/>
      <c r="EK236" s="266"/>
      <c r="EL236" s="266"/>
      <c r="EM236" s="33"/>
      <c r="EN236" s="33"/>
      <c r="EO236" s="33"/>
      <c r="EQ236" s="3">
        <f t="shared" si="108"/>
        <v>0</v>
      </c>
      <c r="ER236" s="3">
        <f t="shared" si="124"/>
        <v>0</v>
      </c>
    </row>
    <row r="237" spans="1:148">
      <c r="A237" s="266"/>
      <c r="B237" s="33"/>
      <c r="C237" s="33"/>
      <c r="D237" s="266"/>
      <c r="E237" s="267" t="str">
        <f t="shared" si="125"/>
        <v/>
      </c>
      <c r="F237" s="266"/>
      <c r="G237" s="266"/>
      <c r="H237" s="266"/>
      <c r="I237" s="266"/>
      <c r="J237" s="266"/>
      <c r="K237" s="266"/>
      <c r="L237" s="266"/>
      <c r="M237" s="266"/>
      <c r="N237" s="266"/>
      <c r="O237" s="266"/>
      <c r="P237" s="266"/>
      <c r="Q237" s="266"/>
      <c r="R237" s="267" t="str">
        <f t="shared" si="126"/>
        <v/>
      </c>
      <c r="S237" s="266"/>
      <c r="T237" s="266"/>
      <c r="U237" s="266"/>
      <c r="V237" s="266"/>
      <c r="W237" s="266"/>
      <c r="X237" s="266"/>
      <c r="Y237" s="266"/>
      <c r="Z237" s="266"/>
      <c r="AA237" s="266"/>
      <c r="AB237" s="267" t="str">
        <f t="shared" si="127"/>
        <v/>
      </c>
      <c r="AC237" s="266"/>
      <c r="AD237" s="266"/>
      <c r="AE237" s="266"/>
      <c r="AF237" s="266"/>
      <c r="AG237" s="266"/>
      <c r="AH237" s="266"/>
      <c r="AI237" s="266"/>
      <c r="AJ237" s="266"/>
      <c r="AK237" s="266"/>
      <c r="AL237" s="266"/>
      <c r="AM237" s="267" t="str">
        <f t="shared" si="128"/>
        <v/>
      </c>
      <c r="AN237" s="266"/>
      <c r="AO237" s="266"/>
      <c r="AP237" s="266"/>
      <c r="AQ237" s="266"/>
      <c r="AR237" s="266"/>
      <c r="AS237" s="266"/>
      <c r="AT237" s="266"/>
      <c r="AU237" s="267" t="str">
        <f t="shared" si="129"/>
        <v/>
      </c>
      <c r="AV237" s="266"/>
      <c r="AW237" s="266"/>
      <c r="AX237" s="266"/>
      <c r="AY237" s="266"/>
      <c r="AZ237" s="266"/>
      <c r="BA237" s="266"/>
      <c r="BB237" s="267" t="str">
        <f t="shared" si="130"/>
        <v/>
      </c>
      <c r="BC237" s="266"/>
      <c r="BD237" s="266"/>
      <c r="BE237" s="266"/>
      <c r="BF237" s="266"/>
      <c r="BG237" s="266"/>
      <c r="BH237" s="266"/>
      <c r="BI237" s="266"/>
      <c r="BJ237" s="266"/>
      <c r="BK237" s="266"/>
      <c r="BL237" s="266"/>
      <c r="BM237" s="266"/>
      <c r="BN237" s="267" t="str">
        <f t="shared" si="131"/>
        <v/>
      </c>
      <c r="BO237" s="266"/>
      <c r="BP237" s="266"/>
      <c r="BQ237" s="266"/>
      <c r="BR237" s="266"/>
      <c r="BS237" s="266"/>
      <c r="BT237" s="266"/>
      <c r="BU237" s="266"/>
      <c r="BV237" s="267" t="str">
        <f t="shared" si="132"/>
        <v/>
      </c>
      <c r="BW237" s="266"/>
      <c r="BX237" s="266"/>
      <c r="BY237" s="266"/>
      <c r="BZ237" s="266"/>
      <c r="CA237" s="266"/>
      <c r="CB237" s="266"/>
      <c r="CC237" s="266"/>
      <c r="CD237" s="266"/>
      <c r="CE237" s="266"/>
      <c r="CF237" s="267" t="str">
        <f t="shared" si="133"/>
        <v/>
      </c>
      <c r="CG237" s="266"/>
      <c r="CH237" s="266"/>
      <c r="CI237" s="266"/>
      <c r="CJ237" s="266"/>
      <c r="CK237" s="266"/>
      <c r="CL237" s="266"/>
      <c r="CM237" s="266"/>
      <c r="CN237" s="266"/>
      <c r="CO237" s="266"/>
      <c r="CP237" s="267" t="str">
        <f t="shared" si="134"/>
        <v/>
      </c>
      <c r="CQ237" s="266"/>
      <c r="CR237" s="266"/>
      <c r="CS237" s="266"/>
      <c r="CT237" s="266"/>
      <c r="CU237" s="266"/>
      <c r="CV237" s="266"/>
      <c r="CW237" s="266"/>
      <c r="CX237" s="266"/>
      <c r="CY237" s="266"/>
      <c r="CZ237" s="266"/>
      <c r="DA237" s="266"/>
      <c r="DB237" s="266"/>
      <c r="DC237" s="266"/>
      <c r="DD237" s="267" t="str">
        <f t="shared" si="135"/>
        <v/>
      </c>
      <c r="DE237" s="266"/>
      <c r="DF237" s="266"/>
      <c r="DG237" s="266"/>
      <c r="DH237" s="266"/>
      <c r="DI237" s="266"/>
      <c r="DJ237" s="266"/>
      <c r="DK237" s="266"/>
      <c r="DL237" s="266"/>
      <c r="DM237" s="266"/>
      <c r="DN237" s="267" t="str">
        <f t="shared" si="123"/>
        <v/>
      </c>
      <c r="DO237" s="266"/>
      <c r="DP237" s="266"/>
      <c r="DQ237" s="266"/>
      <c r="DR237" s="266"/>
      <c r="DS237" s="266"/>
      <c r="DT237" s="266"/>
      <c r="DU237" s="266"/>
      <c r="DV237" s="266"/>
      <c r="DW237" s="266"/>
      <c r="DX237" s="267" t="str">
        <f t="shared" si="136"/>
        <v/>
      </c>
      <c r="DY237" s="266"/>
      <c r="DZ237" s="266"/>
      <c r="EA237" s="266"/>
      <c r="EB237" s="266"/>
      <c r="EC237" s="266"/>
      <c r="ED237" s="266"/>
      <c r="EE237" s="266"/>
      <c r="EF237" s="267" t="str">
        <f t="shared" si="137"/>
        <v/>
      </c>
      <c r="EG237" s="266"/>
      <c r="EH237" s="266"/>
      <c r="EI237" s="266"/>
      <c r="EJ237" s="266"/>
      <c r="EK237" s="266"/>
      <c r="EL237" s="266"/>
      <c r="EM237" s="33"/>
      <c r="EN237" s="33"/>
      <c r="EO237" s="33"/>
      <c r="EQ237" s="3">
        <f t="shared" si="108"/>
        <v>0</v>
      </c>
      <c r="ER237" s="3">
        <f t="shared" si="124"/>
        <v>0</v>
      </c>
    </row>
    <row r="238" spans="1:148">
      <c r="A238" s="266"/>
      <c r="B238" s="33"/>
      <c r="C238" s="33"/>
      <c r="D238" s="266"/>
      <c r="E238" s="267" t="str">
        <f t="shared" si="125"/>
        <v/>
      </c>
      <c r="F238" s="266"/>
      <c r="G238" s="266"/>
      <c r="H238" s="266"/>
      <c r="I238" s="266"/>
      <c r="J238" s="266"/>
      <c r="K238" s="266"/>
      <c r="L238" s="266"/>
      <c r="M238" s="266"/>
      <c r="N238" s="266"/>
      <c r="O238" s="266"/>
      <c r="P238" s="266"/>
      <c r="Q238" s="266"/>
      <c r="R238" s="267" t="str">
        <f t="shared" si="126"/>
        <v/>
      </c>
      <c r="S238" s="266"/>
      <c r="T238" s="266"/>
      <c r="U238" s="266"/>
      <c r="V238" s="266"/>
      <c r="W238" s="266"/>
      <c r="X238" s="266"/>
      <c r="Y238" s="266"/>
      <c r="Z238" s="266"/>
      <c r="AA238" s="266"/>
      <c r="AB238" s="267" t="str">
        <f t="shared" si="127"/>
        <v/>
      </c>
      <c r="AC238" s="266"/>
      <c r="AD238" s="266"/>
      <c r="AE238" s="266"/>
      <c r="AF238" s="266"/>
      <c r="AG238" s="266"/>
      <c r="AH238" s="266"/>
      <c r="AI238" s="266"/>
      <c r="AJ238" s="266"/>
      <c r="AK238" s="266"/>
      <c r="AL238" s="266"/>
      <c r="AM238" s="267" t="str">
        <f t="shared" si="128"/>
        <v/>
      </c>
      <c r="AN238" s="266"/>
      <c r="AO238" s="266"/>
      <c r="AP238" s="266"/>
      <c r="AQ238" s="266"/>
      <c r="AR238" s="266"/>
      <c r="AS238" s="266"/>
      <c r="AT238" s="266"/>
      <c r="AU238" s="267" t="str">
        <f t="shared" si="129"/>
        <v/>
      </c>
      <c r="AV238" s="266"/>
      <c r="AW238" s="266"/>
      <c r="AX238" s="266"/>
      <c r="AY238" s="266"/>
      <c r="AZ238" s="266"/>
      <c r="BA238" s="266"/>
      <c r="BB238" s="267" t="str">
        <f t="shared" si="130"/>
        <v/>
      </c>
      <c r="BC238" s="266"/>
      <c r="BD238" s="266"/>
      <c r="BE238" s="266"/>
      <c r="BF238" s="266"/>
      <c r="BG238" s="266"/>
      <c r="BH238" s="266"/>
      <c r="BI238" s="266"/>
      <c r="BJ238" s="266"/>
      <c r="BK238" s="266"/>
      <c r="BL238" s="266"/>
      <c r="BM238" s="266"/>
      <c r="BN238" s="267" t="str">
        <f t="shared" si="131"/>
        <v/>
      </c>
      <c r="BO238" s="266"/>
      <c r="BP238" s="266"/>
      <c r="BQ238" s="266"/>
      <c r="BR238" s="266"/>
      <c r="BS238" s="266"/>
      <c r="BT238" s="266"/>
      <c r="BU238" s="266"/>
      <c r="BV238" s="267" t="str">
        <f t="shared" si="132"/>
        <v/>
      </c>
      <c r="BW238" s="266"/>
      <c r="BX238" s="266"/>
      <c r="BY238" s="266"/>
      <c r="BZ238" s="266"/>
      <c r="CA238" s="266"/>
      <c r="CB238" s="266"/>
      <c r="CC238" s="266"/>
      <c r="CD238" s="266"/>
      <c r="CE238" s="266"/>
      <c r="CF238" s="267" t="str">
        <f t="shared" si="133"/>
        <v/>
      </c>
      <c r="CG238" s="266"/>
      <c r="CH238" s="266"/>
      <c r="CI238" s="266"/>
      <c r="CJ238" s="266"/>
      <c r="CK238" s="266"/>
      <c r="CL238" s="266"/>
      <c r="CM238" s="266"/>
      <c r="CN238" s="266"/>
      <c r="CO238" s="266"/>
      <c r="CP238" s="267" t="str">
        <f t="shared" si="134"/>
        <v/>
      </c>
      <c r="CQ238" s="266"/>
      <c r="CR238" s="266"/>
      <c r="CS238" s="266"/>
      <c r="CT238" s="266"/>
      <c r="CU238" s="266"/>
      <c r="CV238" s="266"/>
      <c r="CW238" s="266"/>
      <c r="CX238" s="266"/>
      <c r="CY238" s="266"/>
      <c r="CZ238" s="266"/>
      <c r="DA238" s="266"/>
      <c r="DB238" s="266"/>
      <c r="DC238" s="266"/>
      <c r="DD238" s="267" t="str">
        <f t="shared" si="135"/>
        <v/>
      </c>
      <c r="DE238" s="266"/>
      <c r="DF238" s="266"/>
      <c r="DG238" s="266"/>
      <c r="DH238" s="266"/>
      <c r="DI238" s="266"/>
      <c r="DJ238" s="266"/>
      <c r="DK238" s="266"/>
      <c r="DL238" s="266"/>
      <c r="DM238" s="266"/>
      <c r="DN238" s="267" t="str">
        <f t="shared" si="123"/>
        <v/>
      </c>
      <c r="DO238" s="266"/>
      <c r="DP238" s="266"/>
      <c r="DQ238" s="266"/>
      <c r="DR238" s="266"/>
      <c r="DS238" s="266"/>
      <c r="DT238" s="266"/>
      <c r="DU238" s="266"/>
      <c r="DV238" s="266"/>
      <c r="DW238" s="266"/>
      <c r="DX238" s="267" t="str">
        <f t="shared" si="136"/>
        <v/>
      </c>
      <c r="DY238" s="266"/>
      <c r="DZ238" s="266"/>
      <c r="EA238" s="266"/>
      <c r="EB238" s="266"/>
      <c r="EC238" s="266"/>
      <c r="ED238" s="266"/>
      <c r="EE238" s="266"/>
      <c r="EF238" s="267" t="str">
        <f t="shared" si="137"/>
        <v/>
      </c>
      <c r="EG238" s="266"/>
      <c r="EH238" s="266"/>
      <c r="EI238" s="266"/>
      <c r="EJ238" s="266"/>
      <c r="EK238" s="266"/>
      <c r="EL238" s="266"/>
      <c r="EM238" s="33"/>
      <c r="EN238" s="33"/>
      <c r="EO238" s="33"/>
      <c r="EQ238" s="3">
        <f t="shared" si="108"/>
        <v>0</v>
      </c>
      <c r="ER238" s="3">
        <f t="shared" si="124"/>
        <v>0</v>
      </c>
    </row>
    <row r="239" spans="1:148">
      <c r="A239" s="266"/>
      <c r="B239" s="33"/>
      <c r="C239" s="33"/>
      <c r="D239" s="266"/>
      <c r="E239" s="267" t="str">
        <f t="shared" si="125"/>
        <v/>
      </c>
      <c r="F239" s="266"/>
      <c r="G239" s="266"/>
      <c r="H239" s="266"/>
      <c r="I239" s="266"/>
      <c r="J239" s="266"/>
      <c r="K239" s="266"/>
      <c r="L239" s="266"/>
      <c r="M239" s="266"/>
      <c r="N239" s="266"/>
      <c r="O239" s="266"/>
      <c r="P239" s="266"/>
      <c r="Q239" s="266"/>
      <c r="R239" s="267" t="str">
        <f t="shared" si="126"/>
        <v/>
      </c>
      <c r="S239" s="266"/>
      <c r="T239" s="266"/>
      <c r="U239" s="266"/>
      <c r="V239" s="266"/>
      <c r="W239" s="266"/>
      <c r="X239" s="266"/>
      <c r="Y239" s="266"/>
      <c r="Z239" s="266"/>
      <c r="AA239" s="266"/>
      <c r="AB239" s="267" t="str">
        <f t="shared" si="127"/>
        <v/>
      </c>
      <c r="AC239" s="266"/>
      <c r="AD239" s="266"/>
      <c r="AE239" s="266"/>
      <c r="AF239" s="266"/>
      <c r="AG239" s="266"/>
      <c r="AH239" s="266"/>
      <c r="AI239" s="266"/>
      <c r="AJ239" s="266"/>
      <c r="AK239" s="266"/>
      <c r="AL239" s="266"/>
      <c r="AM239" s="267" t="str">
        <f t="shared" si="128"/>
        <v/>
      </c>
      <c r="AN239" s="266"/>
      <c r="AO239" s="266"/>
      <c r="AP239" s="266"/>
      <c r="AQ239" s="266"/>
      <c r="AR239" s="266"/>
      <c r="AS239" s="266"/>
      <c r="AT239" s="266"/>
      <c r="AU239" s="267" t="str">
        <f t="shared" si="129"/>
        <v/>
      </c>
      <c r="AV239" s="266"/>
      <c r="AW239" s="266"/>
      <c r="AX239" s="266"/>
      <c r="AY239" s="266"/>
      <c r="AZ239" s="266"/>
      <c r="BA239" s="266"/>
      <c r="BB239" s="267" t="str">
        <f t="shared" si="130"/>
        <v/>
      </c>
      <c r="BC239" s="266"/>
      <c r="BD239" s="266"/>
      <c r="BE239" s="266"/>
      <c r="BF239" s="266"/>
      <c r="BG239" s="266"/>
      <c r="BH239" s="266"/>
      <c r="BI239" s="266"/>
      <c r="BJ239" s="266"/>
      <c r="BK239" s="266"/>
      <c r="BL239" s="266"/>
      <c r="BM239" s="266"/>
      <c r="BN239" s="267" t="str">
        <f t="shared" si="131"/>
        <v/>
      </c>
      <c r="BO239" s="266"/>
      <c r="BP239" s="266"/>
      <c r="BQ239" s="266"/>
      <c r="BR239" s="266"/>
      <c r="BS239" s="266"/>
      <c r="BT239" s="266"/>
      <c r="BU239" s="266"/>
      <c r="BV239" s="267" t="str">
        <f t="shared" si="132"/>
        <v/>
      </c>
      <c r="BW239" s="266"/>
      <c r="BX239" s="266"/>
      <c r="BY239" s="266"/>
      <c r="BZ239" s="266"/>
      <c r="CA239" s="266"/>
      <c r="CB239" s="266"/>
      <c r="CC239" s="266"/>
      <c r="CD239" s="266"/>
      <c r="CE239" s="266"/>
      <c r="CF239" s="267" t="str">
        <f t="shared" si="133"/>
        <v/>
      </c>
      <c r="CG239" s="266"/>
      <c r="CH239" s="266"/>
      <c r="CI239" s="266"/>
      <c r="CJ239" s="266"/>
      <c r="CK239" s="266"/>
      <c r="CL239" s="266"/>
      <c r="CM239" s="266"/>
      <c r="CN239" s="266"/>
      <c r="CO239" s="266"/>
      <c r="CP239" s="267" t="str">
        <f t="shared" si="134"/>
        <v/>
      </c>
      <c r="CQ239" s="266"/>
      <c r="CR239" s="266"/>
      <c r="CS239" s="266"/>
      <c r="CT239" s="266"/>
      <c r="CU239" s="266"/>
      <c r="CV239" s="266"/>
      <c r="CW239" s="266"/>
      <c r="CX239" s="266"/>
      <c r="CY239" s="266"/>
      <c r="CZ239" s="266"/>
      <c r="DA239" s="266"/>
      <c r="DB239" s="266"/>
      <c r="DC239" s="266"/>
      <c r="DD239" s="267" t="str">
        <f t="shared" si="135"/>
        <v/>
      </c>
      <c r="DE239" s="266"/>
      <c r="DF239" s="266"/>
      <c r="DG239" s="266"/>
      <c r="DH239" s="266"/>
      <c r="DI239" s="266"/>
      <c r="DJ239" s="266"/>
      <c r="DK239" s="266"/>
      <c r="DL239" s="266"/>
      <c r="DM239" s="266"/>
      <c r="DN239" s="267" t="str">
        <f t="shared" si="123"/>
        <v/>
      </c>
      <c r="DO239" s="266"/>
      <c r="DP239" s="266"/>
      <c r="DQ239" s="266"/>
      <c r="DR239" s="266"/>
      <c r="DS239" s="266"/>
      <c r="DT239" s="266"/>
      <c r="DU239" s="266"/>
      <c r="DV239" s="266"/>
      <c r="DW239" s="266"/>
      <c r="DX239" s="267" t="str">
        <f t="shared" si="136"/>
        <v/>
      </c>
      <c r="DY239" s="266"/>
      <c r="DZ239" s="266"/>
      <c r="EA239" s="266"/>
      <c r="EB239" s="266"/>
      <c r="EC239" s="266"/>
      <c r="ED239" s="266"/>
      <c r="EE239" s="266"/>
      <c r="EF239" s="267" t="str">
        <f t="shared" si="137"/>
        <v/>
      </c>
      <c r="EG239" s="266"/>
      <c r="EH239" s="266"/>
      <c r="EI239" s="266"/>
      <c r="EJ239" s="266"/>
      <c r="EK239" s="266"/>
      <c r="EL239" s="266"/>
      <c r="EM239" s="33"/>
      <c r="EN239" s="33"/>
      <c r="EO239" s="33"/>
      <c r="EQ239" s="3">
        <f t="shared" si="108"/>
        <v>0</v>
      </c>
      <c r="ER239" s="3">
        <f t="shared" si="124"/>
        <v>0</v>
      </c>
    </row>
    <row r="240" spans="1:148">
      <c r="A240" s="266"/>
      <c r="B240" s="33"/>
      <c r="C240" s="33"/>
      <c r="D240" s="266"/>
      <c r="E240" s="267" t="str">
        <f t="shared" si="125"/>
        <v/>
      </c>
      <c r="F240" s="266"/>
      <c r="G240" s="266"/>
      <c r="H240" s="266"/>
      <c r="I240" s="266"/>
      <c r="J240" s="266"/>
      <c r="K240" s="266"/>
      <c r="L240" s="266"/>
      <c r="M240" s="266"/>
      <c r="N240" s="266"/>
      <c r="O240" s="266"/>
      <c r="P240" s="266"/>
      <c r="Q240" s="266"/>
      <c r="R240" s="267" t="str">
        <f t="shared" si="126"/>
        <v/>
      </c>
      <c r="S240" s="266"/>
      <c r="T240" s="266"/>
      <c r="U240" s="266"/>
      <c r="V240" s="266"/>
      <c r="W240" s="266"/>
      <c r="X240" s="266"/>
      <c r="Y240" s="266"/>
      <c r="Z240" s="266"/>
      <c r="AA240" s="266"/>
      <c r="AB240" s="267" t="str">
        <f t="shared" si="127"/>
        <v/>
      </c>
      <c r="AC240" s="266"/>
      <c r="AD240" s="266"/>
      <c r="AE240" s="266"/>
      <c r="AF240" s="266"/>
      <c r="AG240" s="266"/>
      <c r="AH240" s="266"/>
      <c r="AI240" s="266"/>
      <c r="AJ240" s="266"/>
      <c r="AK240" s="266"/>
      <c r="AL240" s="266"/>
      <c r="AM240" s="267" t="str">
        <f t="shared" si="128"/>
        <v/>
      </c>
      <c r="AN240" s="266"/>
      <c r="AO240" s="266"/>
      <c r="AP240" s="266"/>
      <c r="AQ240" s="266"/>
      <c r="AR240" s="266"/>
      <c r="AS240" s="266"/>
      <c r="AT240" s="266"/>
      <c r="AU240" s="267" t="str">
        <f t="shared" si="129"/>
        <v/>
      </c>
      <c r="AV240" s="266"/>
      <c r="AW240" s="266"/>
      <c r="AX240" s="266"/>
      <c r="AY240" s="266"/>
      <c r="AZ240" s="266"/>
      <c r="BA240" s="266"/>
      <c r="BB240" s="267" t="str">
        <f t="shared" si="130"/>
        <v/>
      </c>
      <c r="BC240" s="266"/>
      <c r="BD240" s="266"/>
      <c r="BE240" s="266"/>
      <c r="BF240" s="266"/>
      <c r="BG240" s="266"/>
      <c r="BH240" s="266"/>
      <c r="BI240" s="266"/>
      <c r="BJ240" s="266"/>
      <c r="BK240" s="266"/>
      <c r="BL240" s="266"/>
      <c r="BM240" s="266"/>
      <c r="BN240" s="267" t="str">
        <f t="shared" si="131"/>
        <v/>
      </c>
      <c r="BO240" s="266"/>
      <c r="BP240" s="266"/>
      <c r="BQ240" s="266"/>
      <c r="BR240" s="266"/>
      <c r="BS240" s="266"/>
      <c r="BT240" s="266"/>
      <c r="BU240" s="266"/>
      <c r="BV240" s="267" t="str">
        <f t="shared" si="132"/>
        <v/>
      </c>
      <c r="BW240" s="266"/>
      <c r="BX240" s="266"/>
      <c r="BY240" s="266"/>
      <c r="BZ240" s="266"/>
      <c r="CA240" s="266"/>
      <c r="CB240" s="266"/>
      <c r="CC240" s="266"/>
      <c r="CD240" s="266"/>
      <c r="CE240" s="266"/>
      <c r="CF240" s="267" t="str">
        <f t="shared" si="133"/>
        <v/>
      </c>
      <c r="CG240" s="266"/>
      <c r="CH240" s="266"/>
      <c r="CI240" s="266"/>
      <c r="CJ240" s="266"/>
      <c r="CK240" s="266"/>
      <c r="CL240" s="266"/>
      <c r="CM240" s="266"/>
      <c r="CN240" s="266"/>
      <c r="CO240" s="266"/>
      <c r="CP240" s="267" t="str">
        <f t="shared" si="134"/>
        <v/>
      </c>
      <c r="CQ240" s="266"/>
      <c r="CR240" s="266"/>
      <c r="CS240" s="266"/>
      <c r="CT240" s="266"/>
      <c r="CU240" s="266"/>
      <c r="CV240" s="266"/>
      <c r="CW240" s="266"/>
      <c r="CX240" s="266"/>
      <c r="CY240" s="266"/>
      <c r="CZ240" s="266"/>
      <c r="DA240" s="266"/>
      <c r="DB240" s="266"/>
      <c r="DC240" s="266"/>
      <c r="DD240" s="267" t="str">
        <f t="shared" si="135"/>
        <v/>
      </c>
      <c r="DE240" s="266"/>
      <c r="DF240" s="266"/>
      <c r="DG240" s="266"/>
      <c r="DH240" s="266"/>
      <c r="DI240" s="266"/>
      <c r="DJ240" s="266"/>
      <c r="DK240" s="266"/>
      <c r="DL240" s="266"/>
      <c r="DM240" s="266"/>
      <c r="DN240" s="267" t="str">
        <f t="shared" si="123"/>
        <v/>
      </c>
      <c r="DO240" s="266"/>
      <c r="DP240" s="266"/>
      <c r="DQ240" s="266"/>
      <c r="DR240" s="266"/>
      <c r="DS240" s="266"/>
      <c r="DT240" s="266"/>
      <c r="DU240" s="266"/>
      <c r="DV240" s="266"/>
      <c r="DW240" s="266"/>
      <c r="DX240" s="267" t="str">
        <f t="shared" si="136"/>
        <v/>
      </c>
      <c r="DY240" s="266"/>
      <c r="DZ240" s="266"/>
      <c r="EA240" s="266"/>
      <c r="EB240" s="266"/>
      <c r="EC240" s="266"/>
      <c r="ED240" s="266"/>
      <c r="EE240" s="266"/>
      <c r="EF240" s="267" t="str">
        <f t="shared" si="137"/>
        <v/>
      </c>
      <c r="EG240" s="266"/>
      <c r="EH240" s="266"/>
      <c r="EI240" s="266"/>
      <c r="EJ240" s="266"/>
      <c r="EK240" s="266"/>
      <c r="EL240" s="266"/>
      <c r="EM240" s="33"/>
      <c r="EN240" s="33"/>
      <c r="EO240" s="33"/>
      <c r="EQ240" s="3">
        <f t="shared" si="108"/>
        <v>0</v>
      </c>
      <c r="ER240" s="3">
        <f t="shared" si="124"/>
        <v>0</v>
      </c>
    </row>
    <row r="241" spans="1:148">
      <c r="A241" s="266"/>
      <c r="B241" s="33"/>
      <c r="C241" s="33"/>
      <c r="D241" s="266"/>
      <c r="E241" s="267" t="str">
        <f t="shared" si="125"/>
        <v/>
      </c>
      <c r="F241" s="266"/>
      <c r="G241" s="266"/>
      <c r="H241" s="266"/>
      <c r="I241" s="266"/>
      <c r="J241" s="266"/>
      <c r="K241" s="266"/>
      <c r="L241" s="266"/>
      <c r="M241" s="266"/>
      <c r="N241" s="266"/>
      <c r="O241" s="266"/>
      <c r="P241" s="266"/>
      <c r="Q241" s="266"/>
      <c r="R241" s="267" t="str">
        <f t="shared" si="126"/>
        <v/>
      </c>
      <c r="S241" s="266"/>
      <c r="T241" s="266"/>
      <c r="U241" s="266"/>
      <c r="V241" s="266"/>
      <c r="W241" s="266"/>
      <c r="X241" s="266"/>
      <c r="Y241" s="266"/>
      <c r="Z241" s="266"/>
      <c r="AA241" s="266"/>
      <c r="AB241" s="267" t="str">
        <f t="shared" si="127"/>
        <v/>
      </c>
      <c r="AC241" s="266"/>
      <c r="AD241" s="266"/>
      <c r="AE241" s="266"/>
      <c r="AF241" s="266"/>
      <c r="AG241" s="266"/>
      <c r="AH241" s="266"/>
      <c r="AI241" s="266"/>
      <c r="AJ241" s="266"/>
      <c r="AK241" s="266"/>
      <c r="AL241" s="266"/>
      <c r="AM241" s="267" t="str">
        <f t="shared" si="128"/>
        <v/>
      </c>
      <c r="AN241" s="266"/>
      <c r="AO241" s="266"/>
      <c r="AP241" s="266"/>
      <c r="AQ241" s="266"/>
      <c r="AR241" s="266"/>
      <c r="AS241" s="266"/>
      <c r="AT241" s="266"/>
      <c r="AU241" s="267" t="str">
        <f t="shared" si="129"/>
        <v/>
      </c>
      <c r="AV241" s="266"/>
      <c r="AW241" s="266"/>
      <c r="AX241" s="266"/>
      <c r="AY241" s="266"/>
      <c r="AZ241" s="266"/>
      <c r="BA241" s="266"/>
      <c r="BB241" s="267" t="str">
        <f t="shared" si="130"/>
        <v/>
      </c>
      <c r="BC241" s="266"/>
      <c r="BD241" s="266"/>
      <c r="BE241" s="266"/>
      <c r="BF241" s="266"/>
      <c r="BG241" s="266"/>
      <c r="BH241" s="266"/>
      <c r="BI241" s="266"/>
      <c r="BJ241" s="266"/>
      <c r="BK241" s="266"/>
      <c r="BL241" s="266"/>
      <c r="BM241" s="266"/>
      <c r="BN241" s="267" t="str">
        <f t="shared" si="131"/>
        <v/>
      </c>
      <c r="BO241" s="266"/>
      <c r="BP241" s="266"/>
      <c r="BQ241" s="266"/>
      <c r="BR241" s="266"/>
      <c r="BS241" s="266"/>
      <c r="BT241" s="266"/>
      <c r="BU241" s="266"/>
      <c r="BV241" s="267" t="str">
        <f t="shared" si="132"/>
        <v/>
      </c>
      <c r="BW241" s="266"/>
      <c r="BX241" s="266"/>
      <c r="BY241" s="266"/>
      <c r="BZ241" s="266"/>
      <c r="CA241" s="266"/>
      <c r="CB241" s="266"/>
      <c r="CC241" s="266"/>
      <c r="CD241" s="266"/>
      <c r="CE241" s="266"/>
      <c r="CF241" s="267" t="str">
        <f t="shared" si="133"/>
        <v/>
      </c>
      <c r="CG241" s="266"/>
      <c r="CH241" s="266"/>
      <c r="CI241" s="266"/>
      <c r="CJ241" s="266"/>
      <c r="CK241" s="266"/>
      <c r="CL241" s="266"/>
      <c r="CM241" s="266"/>
      <c r="CN241" s="266"/>
      <c r="CO241" s="266"/>
      <c r="CP241" s="267" t="str">
        <f t="shared" si="134"/>
        <v/>
      </c>
      <c r="CQ241" s="266"/>
      <c r="CR241" s="266"/>
      <c r="CS241" s="266"/>
      <c r="CT241" s="266"/>
      <c r="CU241" s="266"/>
      <c r="CV241" s="266"/>
      <c r="CW241" s="266"/>
      <c r="CX241" s="266"/>
      <c r="CY241" s="266"/>
      <c r="CZ241" s="266"/>
      <c r="DA241" s="266"/>
      <c r="DB241" s="266"/>
      <c r="DC241" s="266"/>
      <c r="DD241" s="267" t="str">
        <f t="shared" si="135"/>
        <v/>
      </c>
      <c r="DE241" s="266"/>
      <c r="DF241" s="266"/>
      <c r="DG241" s="266"/>
      <c r="DH241" s="266"/>
      <c r="DI241" s="266"/>
      <c r="DJ241" s="266"/>
      <c r="DK241" s="266"/>
      <c r="DL241" s="266"/>
      <c r="DM241" s="266"/>
      <c r="DN241" s="267" t="str">
        <f t="shared" si="123"/>
        <v/>
      </c>
      <c r="DO241" s="266"/>
      <c r="DP241" s="266"/>
      <c r="DQ241" s="266"/>
      <c r="DR241" s="266"/>
      <c r="DS241" s="266"/>
      <c r="DT241" s="266"/>
      <c r="DU241" s="266"/>
      <c r="DV241" s="266"/>
      <c r="DW241" s="266"/>
      <c r="DX241" s="267" t="str">
        <f t="shared" si="136"/>
        <v/>
      </c>
      <c r="DY241" s="266"/>
      <c r="DZ241" s="266"/>
      <c r="EA241" s="266"/>
      <c r="EB241" s="266"/>
      <c r="EC241" s="266"/>
      <c r="ED241" s="266"/>
      <c r="EE241" s="266"/>
      <c r="EF241" s="267" t="str">
        <f t="shared" si="137"/>
        <v/>
      </c>
      <c r="EG241" s="266"/>
      <c r="EH241" s="266"/>
      <c r="EI241" s="266"/>
      <c r="EJ241" s="266"/>
      <c r="EK241" s="266"/>
      <c r="EL241" s="266"/>
      <c r="EM241" s="33"/>
      <c r="EN241" s="33"/>
      <c r="EO241" s="33"/>
      <c r="EQ241" s="3">
        <f t="shared" si="108"/>
        <v>0</v>
      </c>
      <c r="ER241" s="3">
        <f t="shared" si="124"/>
        <v>0</v>
      </c>
    </row>
    <row r="242" spans="1:148">
      <c r="A242" s="266"/>
      <c r="B242" s="33"/>
      <c r="C242" s="33"/>
      <c r="D242" s="266"/>
      <c r="E242" s="267" t="str">
        <f t="shared" si="125"/>
        <v/>
      </c>
      <c r="F242" s="266"/>
      <c r="G242" s="266"/>
      <c r="H242" s="266"/>
      <c r="I242" s="266"/>
      <c r="J242" s="266"/>
      <c r="K242" s="266"/>
      <c r="L242" s="266"/>
      <c r="M242" s="266"/>
      <c r="N242" s="266"/>
      <c r="O242" s="266"/>
      <c r="P242" s="266"/>
      <c r="Q242" s="266"/>
      <c r="R242" s="267" t="str">
        <f t="shared" si="126"/>
        <v/>
      </c>
      <c r="S242" s="266"/>
      <c r="T242" s="266"/>
      <c r="U242" s="266"/>
      <c r="V242" s="266"/>
      <c r="W242" s="266"/>
      <c r="X242" s="266"/>
      <c r="Y242" s="266"/>
      <c r="Z242" s="266"/>
      <c r="AA242" s="266"/>
      <c r="AB242" s="267" t="str">
        <f t="shared" si="127"/>
        <v/>
      </c>
      <c r="AC242" s="266"/>
      <c r="AD242" s="266"/>
      <c r="AE242" s="266"/>
      <c r="AF242" s="266"/>
      <c r="AG242" s="266"/>
      <c r="AH242" s="266"/>
      <c r="AI242" s="266"/>
      <c r="AJ242" s="266"/>
      <c r="AK242" s="266"/>
      <c r="AL242" s="266"/>
      <c r="AM242" s="267" t="str">
        <f t="shared" si="128"/>
        <v/>
      </c>
      <c r="AN242" s="266"/>
      <c r="AO242" s="266"/>
      <c r="AP242" s="266"/>
      <c r="AQ242" s="266"/>
      <c r="AR242" s="266"/>
      <c r="AS242" s="266"/>
      <c r="AT242" s="266"/>
      <c r="AU242" s="267" t="str">
        <f t="shared" si="129"/>
        <v/>
      </c>
      <c r="AV242" s="266"/>
      <c r="AW242" s="266"/>
      <c r="AX242" s="266"/>
      <c r="AY242" s="266"/>
      <c r="AZ242" s="266"/>
      <c r="BA242" s="266"/>
      <c r="BB242" s="267" t="str">
        <f t="shared" si="130"/>
        <v/>
      </c>
      <c r="BC242" s="266"/>
      <c r="BD242" s="266"/>
      <c r="BE242" s="266"/>
      <c r="BF242" s="266"/>
      <c r="BG242" s="266"/>
      <c r="BH242" s="266"/>
      <c r="BI242" s="266"/>
      <c r="BJ242" s="266"/>
      <c r="BK242" s="266"/>
      <c r="BL242" s="266"/>
      <c r="BM242" s="266"/>
      <c r="BN242" s="267" t="str">
        <f t="shared" si="131"/>
        <v/>
      </c>
      <c r="BO242" s="266"/>
      <c r="BP242" s="266"/>
      <c r="BQ242" s="266"/>
      <c r="BR242" s="266"/>
      <c r="BS242" s="266"/>
      <c r="BT242" s="266"/>
      <c r="BU242" s="266"/>
      <c r="BV242" s="267" t="str">
        <f t="shared" si="132"/>
        <v/>
      </c>
      <c r="BW242" s="266"/>
      <c r="BX242" s="266"/>
      <c r="BY242" s="266"/>
      <c r="BZ242" s="266"/>
      <c r="CA242" s="266"/>
      <c r="CB242" s="266"/>
      <c r="CC242" s="266"/>
      <c r="CD242" s="266"/>
      <c r="CE242" s="266"/>
      <c r="CF242" s="267" t="str">
        <f t="shared" si="133"/>
        <v/>
      </c>
      <c r="CG242" s="266"/>
      <c r="CH242" s="266"/>
      <c r="CI242" s="266"/>
      <c r="CJ242" s="266"/>
      <c r="CK242" s="266"/>
      <c r="CL242" s="266"/>
      <c r="CM242" s="266"/>
      <c r="CN242" s="266"/>
      <c r="CO242" s="266"/>
      <c r="CP242" s="267" t="str">
        <f t="shared" si="134"/>
        <v/>
      </c>
      <c r="CQ242" s="266"/>
      <c r="CR242" s="266"/>
      <c r="CS242" s="266"/>
      <c r="CT242" s="266"/>
      <c r="CU242" s="266"/>
      <c r="CV242" s="266"/>
      <c r="CW242" s="266"/>
      <c r="CX242" s="266"/>
      <c r="CY242" s="266"/>
      <c r="CZ242" s="266"/>
      <c r="DA242" s="266"/>
      <c r="DB242" s="266"/>
      <c r="DC242" s="266"/>
      <c r="DD242" s="267" t="str">
        <f t="shared" si="135"/>
        <v/>
      </c>
      <c r="DE242" s="266"/>
      <c r="DF242" s="266"/>
      <c r="DG242" s="266"/>
      <c r="DH242" s="266"/>
      <c r="DI242" s="266"/>
      <c r="DJ242" s="266"/>
      <c r="DK242" s="266"/>
      <c r="DL242" s="266"/>
      <c r="DM242" s="266"/>
      <c r="DN242" s="267" t="str">
        <f t="shared" si="123"/>
        <v/>
      </c>
      <c r="DO242" s="266"/>
      <c r="DP242" s="266"/>
      <c r="DQ242" s="266"/>
      <c r="DR242" s="266"/>
      <c r="DS242" s="266"/>
      <c r="DT242" s="266"/>
      <c r="DU242" s="266"/>
      <c r="DV242" s="266"/>
      <c r="DW242" s="266"/>
      <c r="DX242" s="267" t="str">
        <f t="shared" si="136"/>
        <v/>
      </c>
      <c r="DY242" s="266"/>
      <c r="DZ242" s="266"/>
      <c r="EA242" s="266"/>
      <c r="EB242" s="266"/>
      <c r="EC242" s="266"/>
      <c r="ED242" s="266"/>
      <c r="EE242" s="266"/>
      <c r="EF242" s="267" t="str">
        <f t="shared" si="137"/>
        <v/>
      </c>
      <c r="EG242" s="266"/>
      <c r="EH242" s="266"/>
      <c r="EI242" s="266"/>
      <c r="EJ242" s="266"/>
      <c r="EK242" s="266"/>
      <c r="EL242" s="266"/>
      <c r="EM242" s="33"/>
      <c r="EN242" s="33"/>
      <c r="EO242" s="33"/>
      <c r="EQ242" s="3">
        <f t="shared" si="108"/>
        <v>0</v>
      </c>
      <c r="ER242" s="3">
        <f t="shared" si="124"/>
        <v>0</v>
      </c>
    </row>
    <row r="243" spans="1:148">
      <c r="A243" s="266"/>
      <c r="B243" s="33"/>
      <c r="C243" s="33"/>
      <c r="D243" s="266"/>
      <c r="E243" s="267" t="str">
        <f t="shared" si="125"/>
        <v/>
      </c>
      <c r="F243" s="266"/>
      <c r="G243" s="266"/>
      <c r="H243" s="266"/>
      <c r="I243" s="266"/>
      <c r="J243" s="266"/>
      <c r="K243" s="266"/>
      <c r="L243" s="266"/>
      <c r="M243" s="266"/>
      <c r="N243" s="266"/>
      <c r="O243" s="266"/>
      <c r="P243" s="266"/>
      <c r="Q243" s="266"/>
      <c r="R243" s="267" t="str">
        <f t="shared" si="126"/>
        <v/>
      </c>
      <c r="S243" s="266"/>
      <c r="T243" s="266"/>
      <c r="U243" s="266"/>
      <c r="V243" s="266"/>
      <c r="W243" s="266"/>
      <c r="X243" s="266"/>
      <c r="Y243" s="266"/>
      <c r="Z243" s="266"/>
      <c r="AA243" s="266"/>
      <c r="AB243" s="267" t="str">
        <f t="shared" si="127"/>
        <v/>
      </c>
      <c r="AC243" s="266"/>
      <c r="AD243" s="266"/>
      <c r="AE243" s="266"/>
      <c r="AF243" s="266"/>
      <c r="AG243" s="266"/>
      <c r="AH243" s="266"/>
      <c r="AI243" s="266"/>
      <c r="AJ243" s="266"/>
      <c r="AK243" s="266"/>
      <c r="AL243" s="266"/>
      <c r="AM243" s="267" t="str">
        <f t="shared" si="128"/>
        <v/>
      </c>
      <c r="AN243" s="266"/>
      <c r="AO243" s="266"/>
      <c r="AP243" s="266"/>
      <c r="AQ243" s="266"/>
      <c r="AR243" s="266"/>
      <c r="AS243" s="266"/>
      <c r="AT243" s="266"/>
      <c r="AU243" s="267" t="str">
        <f t="shared" si="129"/>
        <v/>
      </c>
      <c r="AV243" s="266"/>
      <c r="AW243" s="266"/>
      <c r="AX243" s="266"/>
      <c r="AY243" s="266"/>
      <c r="AZ243" s="266"/>
      <c r="BA243" s="266"/>
      <c r="BB243" s="267" t="str">
        <f t="shared" si="130"/>
        <v/>
      </c>
      <c r="BC243" s="266"/>
      <c r="BD243" s="266"/>
      <c r="BE243" s="266"/>
      <c r="BF243" s="266"/>
      <c r="BG243" s="266"/>
      <c r="BH243" s="266"/>
      <c r="BI243" s="266"/>
      <c r="BJ243" s="266"/>
      <c r="BK243" s="266"/>
      <c r="BL243" s="266"/>
      <c r="BM243" s="266"/>
      <c r="BN243" s="267" t="str">
        <f t="shared" si="131"/>
        <v/>
      </c>
      <c r="BO243" s="266"/>
      <c r="BP243" s="266"/>
      <c r="BQ243" s="266"/>
      <c r="BR243" s="266"/>
      <c r="BS243" s="266"/>
      <c r="BT243" s="266"/>
      <c r="BU243" s="266"/>
      <c r="BV243" s="267" t="str">
        <f t="shared" si="132"/>
        <v/>
      </c>
      <c r="BW243" s="266"/>
      <c r="BX243" s="266"/>
      <c r="BY243" s="266"/>
      <c r="BZ243" s="266"/>
      <c r="CA243" s="266"/>
      <c r="CB243" s="266"/>
      <c r="CC243" s="266"/>
      <c r="CD243" s="266"/>
      <c r="CE243" s="266"/>
      <c r="CF243" s="267" t="str">
        <f t="shared" si="133"/>
        <v/>
      </c>
      <c r="CG243" s="266"/>
      <c r="CH243" s="266"/>
      <c r="CI243" s="266"/>
      <c r="CJ243" s="266"/>
      <c r="CK243" s="266"/>
      <c r="CL243" s="266"/>
      <c r="CM243" s="266"/>
      <c r="CN243" s="266"/>
      <c r="CO243" s="266"/>
      <c r="CP243" s="267" t="str">
        <f t="shared" si="134"/>
        <v/>
      </c>
      <c r="CQ243" s="266"/>
      <c r="CR243" s="266"/>
      <c r="CS243" s="266"/>
      <c r="CT243" s="266"/>
      <c r="CU243" s="266"/>
      <c r="CV243" s="266"/>
      <c r="CW243" s="266"/>
      <c r="CX243" s="266"/>
      <c r="CY243" s="266"/>
      <c r="CZ243" s="266"/>
      <c r="DA243" s="266"/>
      <c r="DB243" s="266"/>
      <c r="DC243" s="266"/>
      <c r="DD243" s="267" t="str">
        <f t="shared" si="135"/>
        <v/>
      </c>
      <c r="DE243" s="266"/>
      <c r="DF243" s="266"/>
      <c r="DG243" s="266"/>
      <c r="DH243" s="266"/>
      <c r="DI243" s="266"/>
      <c r="DJ243" s="266"/>
      <c r="DK243" s="266"/>
      <c r="DL243" s="266"/>
      <c r="DM243" s="266"/>
      <c r="DN243" s="267" t="str">
        <f t="shared" si="123"/>
        <v/>
      </c>
      <c r="DO243" s="266"/>
      <c r="DP243" s="266"/>
      <c r="DQ243" s="266"/>
      <c r="DR243" s="266"/>
      <c r="DS243" s="266"/>
      <c r="DT243" s="266"/>
      <c r="DU243" s="266"/>
      <c r="DV243" s="266"/>
      <c r="DW243" s="266"/>
      <c r="DX243" s="267" t="str">
        <f t="shared" si="136"/>
        <v/>
      </c>
      <c r="DY243" s="266"/>
      <c r="DZ243" s="266"/>
      <c r="EA243" s="266"/>
      <c r="EB243" s="266"/>
      <c r="EC243" s="266"/>
      <c r="ED243" s="266"/>
      <c r="EE243" s="266"/>
      <c r="EF243" s="267" t="str">
        <f t="shared" si="137"/>
        <v/>
      </c>
      <c r="EG243" s="266"/>
      <c r="EH243" s="266"/>
      <c r="EI243" s="266"/>
      <c r="EJ243" s="266"/>
      <c r="EK243" s="266"/>
      <c r="EL243" s="266"/>
      <c r="EM243" s="33"/>
      <c r="EN243" s="33"/>
      <c r="EO243" s="33"/>
      <c r="EQ243" s="3">
        <f t="shared" si="108"/>
        <v>0</v>
      </c>
      <c r="ER243" s="3">
        <f t="shared" si="124"/>
        <v>0</v>
      </c>
    </row>
    <row r="244" spans="1:148">
      <c r="A244" s="266"/>
      <c r="B244" s="33"/>
      <c r="C244" s="33"/>
      <c r="D244" s="266"/>
      <c r="E244" s="267" t="str">
        <f t="shared" si="125"/>
        <v/>
      </c>
      <c r="F244" s="266"/>
      <c r="G244" s="266"/>
      <c r="H244" s="266"/>
      <c r="I244" s="266"/>
      <c r="J244" s="266"/>
      <c r="K244" s="266"/>
      <c r="L244" s="266"/>
      <c r="M244" s="266"/>
      <c r="N244" s="266"/>
      <c r="O244" s="266"/>
      <c r="P244" s="266"/>
      <c r="Q244" s="266"/>
      <c r="R244" s="267" t="str">
        <f t="shared" si="126"/>
        <v/>
      </c>
      <c r="S244" s="266"/>
      <c r="T244" s="266"/>
      <c r="U244" s="266"/>
      <c r="V244" s="266"/>
      <c r="W244" s="266"/>
      <c r="X244" s="266"/>
      <c r="Y244" s="266"/>
      <c r="Z244" s="266"/>
      <c r="AA244" s="266"/>
      <c r="AB244" s="267" t="str">
        <f t="shared" si="127"/>
        <v/>
      </c>
      <c r="AC244" s="266"/>
      <c r="AD244" s="266"/>
      <c r="AE244" s="266"/>
      <c r="AF244" s="266"/>
      <c r="AG244" s="266"/>
      <c r="AH244" s="266"/>
      <c r="AI244" s="266"/>
      <c r="AJ244" s="266"/>
      <c r="AK244" s="266"/>
      <c r="AL244" s="266"/>
      <c r="AM244" s="267" t="str">
        <f t="shared" si="128"/>
        <v/>
      </c>
      <c r="AN244" s="266"/>
      <c r="AO244" s="266"/>
      <c r="AP244" s="266"/>
      <c r="AQ244" s="266"/>
      <c r="AR244" s="266"/>
      <c r="AS244" s="266"/>
      <c r="AT244" s="266"/>
      <c r="AU244" s="267" t="str">
        <f t="shared" si="129"/>
        <v/>
      </c>
      <c r="AV244" s="266"/>
      <c r="AW244" s="266"/>
      <c r="AX244" s="266"/>
      <c r="AY244" s="266"/>
      <c r="AZ244" s="266"/>
      <c r="BA244" s="266"/>
      <c r="BB244" s="267" t="str">
        <f t="shared" si="130"/>
        <v/>
      </c>
      <c r="BC244" s="266"/>
      <c r="BD244" s="266"/>
      <c r="BE244" s="266"/>
      <c r="BF244" s="266"/>
      <c r="BG244" s="266"/>
      <c r="BH244" s="266"/>
      <c r="BI244" s="266"/>
      <c r="BJ244" s="266"/>
      <c r="BK244" s="266"/>
      <c r="BL244" s="266"/>
      <c r="BM244" s="266"/>
      <c r="BN244" s="267" t="str">
        <f t="shared" si="131"/>
        <v/>
      </c>
      <c r="BO244" s="266"/>
      <c r="BP244" s="266"/>
      <c r="BQ244" s="266"/>
      <c r="BR244" s="266"/>
      <c r="BS244" s="266"/>
      <c r="BT244" s="266"/>
      <c r="BU244" s="266"/>
      <c r="BV244" s="267" t="str">
        <f t="shared" si="132"/>
        <v/>
      </c>
      <c r="BW244" s="266"/>
      <c r="BX244" s="266"/>
      <c r="BY244" s="266"/>
      <c r="BZ244" s="266"/>
      <c r="CA244" s="266"/>
      <c r="CB244" s="266"/>
      <c r="CC244" s="266"/>
      <c r="CD244" s="266"/>
      <c r="CE244" s="266"/>
      <c r="CF244" s="267" t="str">
        <f t="shared" si="133"/>
        <v/>
      </c>
      <c r="CG244" s="266"/>
      <c r="CH244" s="266"/>
      <c r="CI244" s="266"/>
      <c r="CJ244" s="266"/>
      <c r="CK244" s="266"/>
      <c r="CL244" s="266"/>
      <c r="CM244" s="266"/>
      <c r="CN244" s="266"/>
      <c r="CO244" s="266"/>
      <c r="CP244" s="267" t="str">
        <f t="shared" si="134"/>
        <v/>
      </c>
      <c r="CQ244" s="266"/>
      <c r="CR244" s="266"/>
      <c r="CS244" s="266"/>
      <c r="CT244" s="266"/>
      <c r="CU244" s="266"/>
      <c r="CV244" s="266"/>
      <c r="CW244" s="266"/>
      <c r="CX244" s="266"/>
      <c r="CY244" s="266"/>
      <c r="CZ244" s="266"/>
      <c r="DA244" s="266"/>
      <c r="DB244" s="266"/>
      <c r="DC244" s="266"/>
      <c r="DD244" s="267" t="str">
        <f t="shared" si="135"/>
        <v/>
      </c>
      <c r="DE244" s="266"/>
      <c r="DF244" s="266"/>
      <c r="DG244" s="266"/>
      <c r="DH244" s="266"/>
      <c r="DI244" s="266"/>
      <c r="DJ244" s="266"/>
      <c r="DK244" s="266"/>
      <c r="DL244" s="266"/>
      <c r="DM244" s="266"/>
      <c r="DN244" s="267" t="str">
        <f t="shared" si="123"/>
        <v/>
      </c>
      <c r="DO244" s="266"/>
      <c r="DP244" s="266"/>
      <c r="DQ244" s="266"/>
      <c r="DR244" s="266"/>
      <c r="DS244" s="266"/>
      <c r="DT244" s="266"/>
      <c r="DU244" s="266"/>
      <c r="DV244" s="266"/>
      <c r="DW244" s="266"/>
      <c r="DX244" s="267" t="str">
        <f t="shared" si="136"/>
        <v/>
      </c>
      <c r="DY244" s="266"/>
      <c r="DZ244" s="266"/>
      <c r="EA244" s="266"/>
      <c r="EB244" s="266"/>
      <c r="EC244" s="266"/>
      <c r="ED244" s="266"/>
      <c r="EE244" s="266"/>
      <c r="EF244" s="267" t="str">
        <f t="shared" si="137"/>
        <v/>
      </c>
      <c r="EG244" s="266"/>
      <c r="EH244" s="266"/>
      <c r="EI244" s="266"/>
      <c r="EJ244" s="266"/>
      <c r="EK244" s="266"/>
      <c r="EL244" s="266"/>
      <c r="EM244" s="33"/>
      <c r="EN244" s="33"/>
      <c r="EO244" s="33"/>
      <c r="EQ244" s="3">
        <f t="shared" si="108"/>
        <v>0</v>
      </c>
      <c r="ER244" s="3">
        <f t="shared" si="124"/>
        <v>0</v>
      </c>
    </row>
    <row r="245" spans="1:148">
      <c r="A245" s="266"/>
      <c r="B245" s="33"/>
      <c r="C245" s="33"/>
      <c r="D245" s="266"/>
      <c r="E245" s="267" t="str">
        <f t="shared" si="125"/>
        <v/>
      </c>
      <c r="F245" s="266"/>
      <c r="G245" s="266"/>
      <c r="H245" s="266"/>
      <c r="I245" s="266"/>
      <c r="J245" s="266"/>
      <c r="K245" s="266"/>
      <c r="L245" s="266"/>
      <c r="M245" s="266"/>
      <c r="N245" s="266"/>
      <c r="O245" s="266"/>
      <c r="P245" s="266"/>
      <c r="Q245" s="266"/>
      <c r="R245" s="267" t="str">
        <f t="shared" si="126"/>
        <v/>
      </c>
      <c r="S245" s="266"/>
      <c r="T245" s="266"/>
      <c r="U245" s="266"/>
      <c r="V245" s="266"/>
      <c r="W245" s="266"/>
      <c r="X245" s="266"/>
      <c r="Y245" s="266"/>
      <c r="Z245" s="266"/>
      <c r="AA245" s="266"/>
      <c r="AB245" s="267" t="str">
        <f t="shared" si="127"/>
        <v/>
      </c>
      <c r="AC245" s="266"/>
      <c r="AD245" s="266"/>
      <c r="AE245" s="266"/>
      <c r="AF245" s="266"/>
      <c r="AG245" s="266"/>
      <c r="AH245" s="266"/>
      <c r="AI245" s="266"/>
      <c r="AJ245" s="266"/>
      <c r="AK245" s="266"/>
      <c r="AL245" s="266"/>
      <c r="AM245" s="267" t="str">
        <f t="shared" si="128"/>
        <v/>
      </c>
      <c r="AN245" s="266"/>
      <c r="AO245" s="266"/>
      <c r="AP245" s="266"/>
      <c r="AQ245" s="266"/>
      <c r="AR245" s="266"/>
      <c r="AS245" s="266"/>
      <c r="AT245" s="266"/>
      <c r="AU245" s="267" t="str">
        <f t="shared" si="129"/>
        <v/>
      </c>
      <c r="AV245" s="266"/>
      <c r="AW245" s="266"/>
      <c r="AX245" s="266"/>
      <c r="AY245" s="266"/>
      <c r="AZ245" s="266"/>
      <c r="BA245" s="266"/>
      <c r="BB245" s="267" t="str">
        <f t="shared" si="130"/>
        <v/>
      </c>
      <c r="BC245" s="266"/>
      <c r="BD245" s="266"/>
      <c r="BE245" s="266"/>
      <c r="BF245" s="266"/>
      <c r="BG245" s="266"/>
      <c r="BH245" s="266"/>
      <c r="BI245" s="266"/>
      <c r="BJ245" s="266"/>
      <c r="BK245" s="266"/>
      <c r="BL245" s="266"/>
      <c r="BM245" s="266"/>
      <c r="BN245" s="267" t="str">
        <f t="shared" si="131"/>
        <v/>
      </c>
      <c r="BO245" s="266"/>
      <c r="BP245" s="266"/>
      <c r="BQ245" s="266"/>
      <c r="BR245" s="266"/>
      <c r="BS245" s="266"/>
      <c r="BT245" s="266"/>
      <c r="BU245" s="266"/>
      <c r="BV245" s="267" t="str">
        <f t="shared" si="132"/>
        <v/>
      </c>
      <c r="BW245" s="266"/>
      <c r="BX245" s="266"/>
      <c r="BY245" s="266"/>
      <c r="BZ245" s="266"/>
      <c r="CA245" s="266"/>
      <c r="CB245" s="266"/>
      <c r="CC245" s="266"/>
      <c r="CD245" s="266"/>
      <c r="CE245" s="266"/>
      <c r="CF245" s="267" t="str">
        <f t="shared" si="133"/>
        <v/>
      </c>
      <c r="CG245" s="266"/>
      <c r="CH245" s="266"/>
      <c r="CI245" s="266"/>
      <c r="CJ245" s="266"/>
      <c r="CK245" s="266"/>
      <c r="CL245" s="266"/>
      <c r="CM245" s="266"/>
      <c r="CN245" s="266"/>
      <c r="CO245" s="266"/>
      <c r="CP245" s="267" t="str">
        <f t="shared" si="134"/>
        <v/>
      </c>
      <c r="CQ245" s="266"/>
      <c r="CR245" s="266"/>
      <c r="CS245" s="266"/>
      <c r="CT245" s="266"/>
      <c r="CU245" s="266"/>
      <c r="CV245" s="266"/>
      <c r="CW245" s="266"/>
      <c r="CX245" s="266"/>
      <c r="CY245" s="266"/>
      <c r="CZ245" s="266"/>
      <c r="DA245" s="266"/>
      <c r="DB245" s="266"/>
      <c r="DC245" s="266"/>
      <c r="DD245" s="267" t="str">
        <f t="shared" si="135"/>
        <v/>
      </c>
      <c r="DE245" s="266"/>
      <c r="DF245" s="266"/>
      <c r="DG245" s="266"/>
      <c r="DH245" s="266"/>
      <c r="DI245" s="266"/>
      <c r="DJ245" s="266"/>
      <c r="DK245" s="266"/>
      <c r="DL245" s="266"/>
      <c r="DM245" s="266"/>
      <c r="DN245" s="267" t="str">
        <f t="shared" si="123"/>
        <v/>
      </c>
      <c r="DO245" s="266"/>
      <c r="DP245" s="266"/>
      <c r="DQ245" s="266"/>
      <c r="DR245" s="266"/>
      <c r="DS245" s="266"/>
      <c r="DT245" s="266"/>
      <c r="DU245" s="266"/>
      <c r="DV245" s="266"/>
      <c r="DW245" s="266"/>
      <c r="DX245" s="267" t="str">
        <f t="shared" si="136"/>
        <v/>
      </c>
      <c r="DY245" s="266"/>
      <c r="DZ245" s="266"/>
      <c r="EA245" s="266"/>
      <c r="EB245" s="266"/>
      <c r="EC245" s="266"/>
      <c r="ED245" s="266"/>
      <c r="EE245" s="266"/>
      <c r="EF245" s="267" t="str">
        <f t="shared" si="137"/>
        <v/>
      </c>
      <c r="EG245" s="266"/>
      <c r="EH245" s="266"/>
      <c r="EI245" s="266"/>
      <c r="EJ245" s="266"/>
      <c r="EK245" s="266"/>
      <c r="EL245" s="266"/>
      <c r="EM245" s="33"/>
      <c r="EN245" s="33"/>
      <c r="EO245" s="33"/>
      <c r="EQ245" s="3">
        <f t="shared" si="108"/>
        <v>0</v>
      </c>
      <c r="ER245" s="3">
        <f t="shared" si="124"/>
        <v>0</v>
      </c>
    </row>
    <row r="246" spans="1:148">
      <c r="A246" s="266"/>
      <c r="B246" s="33"/>
      <c r="C246" s="33"/>
      <c r="D246" s="266"/>
      <c r="E246" s="267" t="str">
        <f t="shared" si="125"/>
        <v/>
      </c>
      <c r="F246" s="266"/>
      <c r="G246" s="266"/>
      <c r="H246" s="266"/>
      <c r="I246" s="266"/>
      <c r="J246" s="266"/>
      <c r="K246" s="266"/>
      <c r="L246" s="266"/>
      <c r="M246" s="266"/>
      <c r="N246" s="266"/>
      <c r="O246" s="266"/>
      <c r="P246" s="266"/>
      <c r="Q246" s="266"/>
      <c r="R246" s="267" t="str">
        <f t="shared" si="126"/>
        <v/>
      </c>
      <c r="S246" s="266"/>
      <c r="T246" s="266"/>
      <c r="U246" s="266"/>
      <c r="V246" s="266"/>
      <c r="W246" s="266"/>
      <c r="X246" s="266"/>
      <c r="Y246" s="266"/>
      <c r="Z246" s="266"/>
      <c r="AA246" s="266"/>
      <c r="AB246" s="267" t="str">
        <f t="shared" si="127"/>
        <v/>
      </c>
      <c r="AC246" s="266"/>
      <c r="AD246" s="266"/>
      <c r="AE246" s="266"/>
      <c r="AF246" s="266"/>
      <c r="AG246" s="266"/>
      <c r="AH246" s="266"/>
      <c r="AI246" s="266"/>
      <c r="AJ246" s="266"/>
      <c r="AK246" s="266"/>
      <c r="AL246" s="266"/>
      <c r="AM246" s="267" t="str">
        <f t="shared" si="128"/>
        <v/>
      </c>
      <c r="AN246" s="266"/>
      <c r="AO246" s="266"/>
      <c r="AP246" s="266"/>
      <c r="AQ246" s="266"/>
      <c r="AR246" s="266"/>
      <c r="AS246" s="266"/>
      <c r="AT246" s="266"/>
      <c r="AU246" s="267" t="str">
        <f t="shared" si="129"/>
        <v/>
      </c>
      <c r="AV246" s="266"/>
      <c r="AW246" s="266"/>
      <c r="AX246" s="266"/>
      <c r="AY246" s="266"/>
      <c r="AZ246" s="266"/>
      <c r="BA246" s="266"/>
      <c r="BB246" s="267" t="str">
        <f t="shared" si="130"/>
        <v/>
      </c>
      <c r="BC246" s="266"/>
      <c r="BD246" s="266"/>
      <c r="BE246" s="266"/>
      <c r="BF246" s="266"/>
      <c r="BG246" s="266"/>
      <c r="BH246" s="266"/>
      <c r="BI246" s="266"/>
      <c r="BJ246" s="266"/>
      <c r="BK246" s="266"/>
      <c r="BL246" s="266"/>
      <c r="BM246" s="266"/>
      <c r="BN246" s="267" t="str">
        <f t="shared" si="131"/>
        <v/>
      </c>
      <c r="BO246" s="266"/>
      <c r="BP246" s="266"/>
      <c r="BQ246" s="266"/>
      <c r="BR246" s="266"/>
      <c r="BS246" s="266"/>
      <c r="BT246" s="266"/>
      <c r="BU246" s="266"/>
      <c r="BV246" s="267" t="str">
        <f t="shared" si="132"/>
        <v/>
      </c>
      <c r="BW246" s="266"/>
      <c r="BX246" s="266"/>
      <c r="BY246" s="266"/>
      <c r="BZ246" s="266"/>
      <c r="CA246" s="266"/>
      <c r="CB246" s="266"/>
      <c r="CC246" s="266"/>
      <c r="CD246" s="266"/>
      <c r="CE246" s="266"/>
      <c r="CF246" s="267" t="str">
        <f t="shared" si="133"/>
        <v/>
      </c>
      <c r="CG246" s="266"/>
      <c r="CH246" s="266"/>
      <c r="CI246" s="266"/>
      <c r="CJ246" s="266"/>
      <c r="CK246" s="266"/>
      <c r="CL246" s="266"/>
      <c r="CM246" s="266"/>
      <c r="CN246" s="266"/>
      <c r="CO246" s="266"/>
      <c r="CP246" s="267" t="str">
        <f t="shared" si="134"/>
        <v/>
      </c>
      <c r="CQ246" s="266"/>
      <c r="CR246" s="266"/>
      <c r="CS246" s="266"/>
      <c r="CT246" s="266"/>
      <c r="CU246" s="266"/>
      <c r="CV246" s="266"/>
      <c r="CW246" s="266"/>
      <c r="CX246" s="266"/>
      <c r="CY246" s="266"/>
      <c r="CZ246" s="266"/>
      <c r="DA246" s="266"/>
      <c r="DB246" s="266"/>
      <c r="DC246" s="266"/>
      <c r="DD246" s="267" t="str">
        <f t="shared" si="135"/>
        <v/>
      </c>
      <c r="DE246" s="266"/>
      <c r="DF246" s="266"/>
      <c r="DG246" s="266"/>
      <c r="DH246" s="266"/>
      <c r="DI246" s="266"/>
      <c r="DJ246" s="266"/>
      <c r="DK246" s="266"/>
      <c r="DL246" s="266"/>
      <c r="DM246" s="266"/>
      <c r="DN246" s="267" t="str">
        <f t="shared" si="123"/>
        <v/>
      </c>
      <c r="DO246" s="266"/>
      <c r="DP246" s="266"/>
      <c r="DQ246" s="266"/>
      <c r="DR246" s="266"/>
      <c r="DS246" s="266"/>
      <c r="DT246" s="266"/>
      <c r="DU246" s="266"/>
      <c r="DV246" s="266"/>
      <c r="DW246" s="266"/>
      <c r="DX246" s="267" t="str">
        <f t="shared" si="136"/>
        <v/>
      </c>
      <c r="DY246" s="266"/>
      <c r="DZ246" s="266"/>
      <c r="EA246" s="266"/>
      <c r="EB246" s="266"/>
      <c r="EC246" s="266"/>
      <c r="ED246" s="266"/>
      <c r="EE246" s="266"/>
      <c r="EF246" s="267" t="str">
        <f t="shared" si="137"/>
        <v/>
      </c>
      <c r="EG246" s="266"/>
      <c r="EH246" s="266"/>
      <c r="EI246" s="266"/>
      <c r="EJ246" s="266"/>
      <c r="EK246" s="266"/>
      <c r="EL246" s="266"/>
      <c r="EM246" s="33"/>
      <c r="EN246" s="33"/>
      <c r="EO246" s="33"/>
      <c r="EQ246" s="3">
        <f t="shared" si="108"/>
        <v>0</v>
      </c>
      <c r="ER246" s="3">
        <f t="shared" si="124"/>
        <v>0</v>
      </c>
    </row>
    <row r="247" spans="1:148">
      <c r="A247" s="266"/>
      <c r="B247" s="33"/>
      <c r="C247" s="33"/>
      <c r="D247" s="266"/>
      <c r="E247" s="267" t="str">
        <f t="shared" si="125"/>
        <v/>
      </c>
      <c r="F247" s="266"/>
      <c r="G247" s="266"/>
      <c r="H247" s="266"/>
      <c r="I247" s="266"/>
      <c r="J247" s="266"/>
      <c r="K247" s="266"/>
      <c r="L247" s="266"/>
      <c r="M247" s="266"/>
      <c r="N247" s="266"/>
      <c r="O247" s="266"/>
      <c r="P247" s="266"/>
      <c r="Q247" s="266"/>
      <c r="R247" s="267" t="str">
        <f t="shared" si="126"/>
        <v/>
      </c>
      <c r="S247" s="266"/>
      <c r="T247" s="266"/>
      <c r="U247" s="266"/>
      <c r="V247" s="266"/>
      <c r="W247" s="266"/>
      <c r="X247" s="266"/>
      <c r="Y247" s="266"/>
      <c r="Z247" s="266"/>
      <c r="AA247" s="266"/>
      <c r="AB247" s="267" t="str">
        <f t="shared" si="127"/>
        <v/>
      </c>
      <c r="AC247" s="266"/>
      <c r="AD247" s="266"/>
      <c r="AE247" s="266"/>
      <c r="AF247" s="266"/>
      <c r="AG247" s="266"/>
      <c r="AH247" s="266"/>
      <c r="AI247" s="266"/>
      <c r="AJ247" s="266"/>
      <c r="AK247" s="266"/>
      <c r="AL247" s="266"/>
      <c r="AM247" s="267" t="str">
        <f t="shared" si="128"/>
        <v/>
      </c>
      <c r="AN247" s="266"/>
      <c r="AO247" s="266"/>
      <c r="AP247" s="266"/>
      <c r="AQ247" s="266"/>
      <c r="AR247" s="266"/>
      <c r="AS247" s="266"/>
      <c r="AT247" s="266"/>
      <c r="AU247" s="267" t="str">
        <f t="shared" si="129"/>
        <v/>
      </c>
      <c r="AV247" s="266"/>
      <c r="AW247" s="266"/>
      <c r="AX247" s="266"/>
      <c r="AY247" s="266"/>
      <c r="AZ247" s="266"/>
      <c r="BA247" s="266"/>
      <c r="BB247" s="267" t="str">
        <f t="shared" si="130"/>
        <v/>
      </c>
      <c r="BC247" s="266"/>
      <c r="BD247" s="266"/>
      <c r="BE247" s="266"/>
      <c r="BF247" s="266"/>
      <c r="BG247" s="266"/>
      <c r="BH247" s="266"/>
      <c r="BI247" s="266"/>
      <c r="BJ247" s="266"/>
      <c r="BK247" s="266"/>
      <c r="BL247" s="266"/>
      <c r="BM247" s="266"/>
      <c r="BN247" s="267" t="str">
        <f t="shared" si="131"/>
        <v/>
      </c>
      <c r="BO247" s="266"/>
      <c r="BP247" s="266"/>
      <c r="BQ247" s="266"/>
      <c r="BR247" s="266"/>
      <c r="BS247" s="266"/>
      <c r="BT247" s="266"/>
      <c r="BU247" s="266"/>
      <c r="BV247" s="267" t="str">
        <f t="shared" si="132"/>
        <v/>
      </c>
      <c r="BW247" s="266"/>
      <c r="BX247" s="266"/>
      <c r="BY247" s="266"/>
      <c r="BZ247" s="266"/>
      <c r="CA247" s="266"/>
      <c r="CB247" s="266"/>
      <c r="CC247" s="266"/>
      <c r="CD247" s="266"/>
      <c r="CE247" s="266"/>
      <c r="CF247" s="267" t="str">
        <f t="shared" si="133"/>
        <v/>
      </c>
      <c r="CG247" s="266"/>
      <c r="CH247" s="266"/>
      <c r="CI247" s="266"/>
      <c r="CJ247" s="266"/>
      <c r="CK247" s="266"/>
      <c r="CL247" s="266"/>
      <c r="CM247" s="266"/>
      <c r="CN247" s="266"/>
      <c r="CO247" s="266"/>
      <c r="CP247" s="267" t="str">
        <f t="shared" si="134"/>
        <v/>
      </c>
      <c r="CQ247" s="266"/>
      <c r="CR247" s="266"/>
      <c r="CS247" s="266"/>
      <c r="CT247" s="266"/>
      <c r="CU247" s="266"/>
      <c r="CV247" s="266"/>
      <c r="CW247" s="266"/>
      <c r="CX247" s="266"/>
      <c r="CY247" s="266"/>
      <c r="CZ247" s="266"/>
      <c r="DA247" s="266"/>
      <c r="DB247" s="266"/>
      <c r="DC247" s="266"/>
      <c r="DD247" s="267" t="str">
        <f t="shared" si="135"/>
        <v/>
      </c>
      <c r="DE247" s="266"/>
      <c r="DF247" s="266"/>
      <c r="DG247" s="266"/>
      <c r="DH247" s="266"/>
      <c r="DI247" s="266"/>
      <c r="DJ247" s="266"/>
      <c r="DK247" s="266"/>
      <c r="DL247" s="266"/>
      <c r="DM247" s="266"/>
      <c r="DN247" s="267" t="str">
        <f t="shared" si="123"/>
        <v/>
      </c>
      <c r="DO247" s="266"/>
      <c r="DP247" s="266"/>
      <c r="DQ247" s="266"/>
      <c r="DR247" s="266"/>
      <c r="DS247" s="266"/>
      <c r="DT247" s="266"/>
      <c r="DU247" s="266"/>
      <c r="DV247" s="266"/>
      <c r="DW247" s="266"/>
      <c r="DX247" s="267" t="str">
        <f t="shared" si="136"/>
        <v/>
      </c>
      <c r="DY247" s="266"/>
      <c r="DZ247" s="266"/>
      <c r="EA247" s="266"/>
      <c r="EB247" s="266"/>
      <c r="EC247" s="266"/>
      <c r="ED247" s="266"/>
      <c r="EE247" s="266"/>
      <c r="EF247" s="267" t="str">
        <f t="shared" si="137"/>
        <v/>
      </c>
      <c r="EG247" s="266"/>
      <c r="EH247" s="266"/>
      <c r="EI247" s="266"/>
      <c r="EJ247" s="266"/>
      <c r="EK247" s="266"/>
      <c r="EL247" s="266"/>
      <c r="EM247" s="33"/>
      <c r="EN247" s="33"/>
      <c r="EO247" s="33"/>
      <c r="EQ247" s="3">
        <f t="shared" si="108"/>
        <v>0</v>
      </c>
      <c r="ER247" s="3">
        <f t="shared" si="124"/>
        <v>0</v>
      </c>
    </row>
    <row r="248" spans="1:148">
      <c r="A248" s="266"/>
      <c r="B248" s="33"/>
      <c r="C248" s="33"/>
      <c r="D248" s="266"/>
      <c r="E248" s="267" t="str">
        <f t="shared" si="125"/>
        <v/>
      </c>
      <c r="F248" s="266"/>
      <c r="G248" s="266"/>
      <c r="H248" s="266"/>
      <c r="I248" s="266"/>
      <c r="J248" s="266"/>
      <c r="K248" s="266"/>
      <c r="L248" s="266"/>
      <c r="M248" s="266"/>
      <c r="N248" s="266"/>
      <c r="O248" s="266"/>
      <c r="P248" s="266"/>
      <c r="Q248" s="266"/>
      <c r="R248" s="267" t="str">
        <f t="shared" si="126"/>
        <v/>
      </c>
      <c r="S248" s="266"/>
      <c r="T248" s="266"/>
      <c r="U248" s="266"/>
      <c r="V248" s="266"/>
      <c r="W248" s="266"/>
      <c r="X248" s="266"/>
      <c r="Y248" s="266"/>
      <c r="Z248" s="266"/>
      <c r="AA248" s="266"/>
      <c r="AB248" s="267" t="str">
        <f t="shared" si="127"/>
        <v/>
      </c>
      <c r="AC248" s="266"/>
      <c r="AD248" s="266"/>
      <c r="AE248" s="266"/>
      <c r="AF248" s="266"/>
      <c r="AG248" s="266"/>
      <c r="AH248" s="266"/>
      <c r="AI248" s="266"/>
      <c r="AJ248" s="266"/>
      <c r="AK248" s="266"/>
      <c r="AL248" s="266"/>
      <c r="AM248" s="267" t="str">
        <f t="shared" si="128"/>
        <v/>
      </c>
      <c r="AN248" s="266"/>
      <c r="AO248" s="266"/>
      <c r="AP248" s="266"/>
      <c r="AQ248" s="266"/>
      <c r="AR248" s="266"/>
      <c r="AS248" s="266"/>
      <c r="AT248" s="266"/>
      <c r="AU248" s="267" t="str">
        <f t="shared" si="129"/>
        <v/>
      </c>
      <c r="AV248" s="266"/>
      <c r="AW248" s="266"/>
      <c r="AX248" s="266"/>
      <c r="AY248" s="266"/>
      <c r="AZ248" s="266"/>
      <c r="BA248" s="266"/>
      <c r="BB248" s="267" t="str">
        <f t="shared" si="130"/>
        <v/>
      </c>
      <c r="BC248" s="266"/>
      <c r="BD248" s="266"/>
      <c r="BE248" s="266"/>
      <c r="BF248" s="266"/>
      <c r="BG248" s="266"/>
      <c r="BH248" s="266"/>
      <c r="BI248" s="266"/>
      <c r="BJ248" s="266"/>
      <c r="BK248" s="266"/>
      <c r="BL248" s="266"/>
      <c r="BM248" s="266"/>
      <c r="BN248" s="267" t="str">
        <f t="shared" si="131"/>
        <v/>
      </c>
      <c r="BO248" s="266"/>
      <c r="BP248" s="266"/>
      <c r="BQ248" s="266"/>
      <c r="BR248" s="266"/>
      <c r="BS248" s="266"/>
      <c r="BT248" s="266"/>
      <c r="BU248" s="266"/>
      <c r="BV248" s="267" t="str">
        <f t="shared" si="132"/>
        <v/>
      </c>
      <c r="BW248" s="266"/>
      <c r="BX248" s="266"/>
      <c r="BY248" s="266"/>
      <c r="BZ248" s="266"/>
      <c r="CA248" s="266"/>
      <c r="CB248" s="266"/>
      <c r="CC248" s="266"/>
      <c r="CD248" s="266"/>
      <c r="CE248" s="266"/>
      <c r="CF248" s="267" t="str">
        <f t="shared" si="133"/>
        <v/>
      </c>
      <c r="CG248" s="266"/>
      <c r="CH248" s="266"/>
      <c r="CI248" s="266"/>
      <c r="CJ248" s="266"/>
      <c r="CK248" s="266"/>
      <c r="CL248" s="266"/>
      <c r="CM248" s="266"/>
      <c r="CN248" s="266"/>
      <c r="CO248" s="266"/>
      <c r="CP248" s="267" t="str">
        <f t="shared" si="134"/>
        <v/>
      </c>
      <c r="CQ248" s="266"/>
      <c r="CR248" s="266"/>
      <c r="CS248" s="266"/>
      <c r="CT248" s="266"/>
      <c r="CU248" s="266"/>
      <c r="CV248" s="266"/>
      <c r="CW248" s="266"/>
      <c r="CX248" s="266"/>
      <c r="CY248" s="266"/>
      <c r="CZ248" s="266"/>
      <c r="DA248" s="266"/>
      <c r="DB248" s="266"/>
      <c r="DC248" s="266"/>
      <c r="DD248" s="267" t="str">
        <f t="shared" si="135"/>
        <v/>
      </c>
      <c r="DE248" s="266"/>
      <c r="DF248" s="266"/>
      <c r="DG248" s="266"/>
      <c r="DH248" s="266"/>
      <c r="DI248" s="266"/>
      <c r="DJ248" s="266"/>
      <c r="DK248" s="266"/>
      <c r="DL248" s="266"/>
      <c r="DM248" s="266"/>
      <c r="DN248" s="267" t="str">
        <f t="shared" si="123"/>
        <v/>
      </c>
      <c r="DO248" s="266"/>
      <c r="DP248" s="266"/>
      <c r="DQ248" s="266"/>
      <c r="DR248" s="266"/>
      <c r="DS248" s="266"/>
      <c r="DT248" s="266"/>
      <c r="DU248" s="266"/>
      <c r="DV248" s="266"/>
      <c r="DW248" s="266"/>
      <c r="DX248" s="267" t="str">
        <f t="shared" si="136"/>
        <v/>
      </c>
      <c r="DY248" s="266"/>
      <c r="DZ248" s="266"/>
      <c r="EA248" s="266"/>
      <c r="EB248" s="266"/>
      <c r="EC248" s="266"/>
      <c r="ED248" s="266"/>
      <c r="EE248" s="266"/>
      <c r="EF248" s="267" t="str">
        <f t="shared" si="137"/>
        <v/>
      </c>
      <c r="EG248" s="266"/>
      <c r="EH248" s="266"/>
      <c r="EI248" s="266"/>
      <c r="EJ248" s="266"/>
      <c r="EK248" s="266"/>
      <c r="EL248" s="266"/>
      <c r="EM248" s="33"/>
      <c r="EN248" s="33"/>
      <c r="EO248" s="33"/>
      <c r="EQ248" s="3">
        <f t="shared" si="108"/>
        <v>0</v>
      </c>
      <c r="ER248" s="3">
        <f t="shared" si="124"/>
        <v>0</v>
      </c>
    </row>
    <row r="249" spans="1:148">
      <c r="A249" s="266"/>
      <c r="B249" s="33"/>
      <c r="C249" s="33"/>
      <c r="D249" s="266"/>
      <c r="E249" s="267" t="str">
        <f t="shared" si="125"/>
        <v/>
      </c>
      <c r="F249" s="266"/>
      <c r="G249" s="266"/>
      <c r="H249" s="266"/>
      <c r="I249" s="266"/>
      <c r="J249" s="266"/>
      <c r="K249" s="266"/>
      <c r="L249" s="266"/>
      <c r="M249" s="266"/>
      <c r="N249" s="266"/>
      <c r="O249" s="266"/>
      <c r="P249" s="266"/>
      <c r="Q249" s="266"/>
      <c r="R249" s="267" t="str">
        <f t="shared" si="126"/>
        <v/>
      </c>
      <c r="S249" s="266"/>
      <c r="T249" s="266"/>
      <c r="U249" s="266"/>
      <c r="V249" s="266"/>
      <c r="W249" s="266"/>
      <c r="X249" s="266"/>
      <c r="Y249" s="266"/>
      <c r="Z249" s="266"/>
      <c r="AA249" s="266"/>
      <c r="AB249" s="267" t="str">
        <f t="shared" si="127"/>
        <v/>
      </c>
      <c r="AC249" s="266"/>
      <c r="AD249" s="266"/>
      <c r="AE249" s="266"/>
      <c r="AF249" s="266"/>
      <c r="AG249" s="266"/>
      <c r="AH249" s="266"/>
      <c r="AI249" s="266"/>
      <c r="AJ249" s="266"/>
      <c r="AK249" s="266"/>
      <c r="AL249" s="266"/>
      <c r="AM249" s="267" t="str">
        <f t="shared" si="128"/>
        <v/>
      </c>
      <c r="AN249" s="266"/>
      <c r="AO249" s="266"/>
      <c r="AP249" s="266"/>
      <c r="AQ249" s="266"/>
      <c r="AR249" s="266"/>
      <c r="AS249" s="266"/>
      <c r="AT249" s="266"/>
      <c r="AU249" s="267" t="str">
        <f t="shared" si="129"/>
        <v/>
      </c>
      <c r="AV249" s="266"/>
      <c r="AW249" s="266"/>
      <c r="AX249" s="266"/>
      <c r="AY249" s="266"/>
      <c r="AZ249" s="266"/>
      <c r="BA249" s="266"/>
      <c r="BB249" s="267" t="str">
        <f t="shared" si="130"/>
        <v/>
      </c>
      <c r="BC249" s="266"/>
      <c r="BD249" s="266"/>
      <c r="BE249" s="266"/>
      <c r="BF249" s="266"/>
      <c r="BG249" s="266"/>
      <c r="BH249" s="266"/>
      <c r="BI249" s="266"/>
      <c r="BJ249" s="266"/>
      <c r="BK249" s="266"/>
      <c r="BL249" s="266"/>
      <c r="BM249" s="266"/>
      <c r="BN249" s="267" t="str">
        <f t="shared" si="131"/>
        <v/>
      </c>
      <c r="BO249" s="266"/>
      <c r="BP249" s="266"/>
      <c r="BQ249" s="266"/>
      <c r="BR249" s="266"/>
      <c r="BS249" s="266"/>
      <c r="BT249" s="266"/>
      <c r="BU249" s="266"/>
      <c r="BV249" s="267" t="str">
        <f t="shared" si="132"/>
        <v/>
      </c>
      <c r="BW249" s="266"/>
      <c r="BX249" s="266"/>
      <c r="BY249" s="266"/>
      <c r="BZ249" s="266"/>
      <c r="CA249" s="266"/>
      <c r="CB249" s="266"/>
      <c r="CC249" s="266"/>
      <c r="CD249" s="266"/>
      <c r="CE249" s="266"/>
      <c r="CF249" s="267" t="str">
        <f t="shared" si="133"/>
        <v/>
      </c>
      <c r="CG249" s="266"/>
      <c r="CH249" s="266"/>
      <c r="CI249" s="266"/>
      <c r="CJ249" s="266"/>
      <c r="CK249" s="266"/>
      <c r="CL249" s="266"/>
      <c r="CM249" s="266"/>
      <c r="CN249" s="266"/>
      <c r="CO249" s="266"/>
      <c r="CP249" s="267" t="str">
        <f t="shared" si="134"/>
        <v/>
      </c>
      <c r="CQ249" s="266"/>
      <c r="CR249" s="266"/>
      <c r="CS249" s="266"/>
      <c r="CT249" s="266"/>
      <c r="CU249" s="266"/>
      <c r="CV249" s="266"/>
      <c r="CW249" s="266"/>
      <c r="CX249" s="266"/>
      <c r="CY249" s="266"/>
      <c r="CZ249" s="266"/>
      <c r="DA249" s="266"/>
      <c r="DB249" s="266"/>
      <c r="DC249" s="266"/>
      <c r="DD249" s="267" t="str">
        <f t="shared" si="135"/>
        <v/>
      </c>
      <c r="DE249" s="266"/>
      <c r="DF249" s="266"/>
      <c r="DG249" s="266"/>
      <c r="DH249" s="266"/>
      <c r="DI249" s="266"/>
      <c r="DJ249" s="266"/>
      <c r="DK249" s="266"/>
      <c r="DL249" s="266"/>
      <c r="DM249" s="266"/>
      <c r="DN249" s="267" t="str">
        <f t="shared" si="123"/>
        <v/>
      </c>
      <c r="DO249" s="266"/>
      <c r="DP249" s="266"/>
      <c r="DQ249" s="266"/>
      <c r="DR249" s="266"/>
      <c r="DS249" s="266"/>
      <c r="DT249" s="266"/>
      <c r="DU249" s="266"/>
      <c r="DV249" s="266"/>
      <c r="DW249" s="266"/>
      <c r="DX249" s="267" t="str">
        <f t="shared" si="136"/>
        <v/>
      </c>
      <c r="DY249" s="266"/>
      <c r="DZ249" s="266"/>
      <c r="EA249" s="266"/>
      <c r="EB249" s="266"/>
      <c r="EC249" s="266"/>
      <c r="ED249" s="266"/>
      <c r="EE249" s="266"/>
      <c r="EF249" s="267" t="str">
        <f t="shared" si="137"/>
        <v/>
      </c>
      <c r="EG249" s="266"/>
      <c r="EH249" s="266"/>
      <c r="EI249" s="266"/>
      <c r="EJ249" s="266"/>
      <c r="EK249" s="266"/>
      <c r="EL249" s="266"/>
      <c r="EM249" s="33"/>
      <c r="EN249" s="33"/>
      <c r="EO249" s="33"/>
      <c r="EQ249" s="3">
        <f t="shared" si="108"/>
        <v>0</v>
      </c>
      <c r="ER249" s="3">
        <f t="shared" si="124"/>
        <v>0</v>
      </c>
    </row>
    <row r="250" spans="1:148">
      <c r="A250" s="266"/>
      <c r="B250" s="33"/>
      <c r="C250" s="33"/>
      <c r="D250" s="266"/>
      <c r="E250" s="267" t="str">
        <f t="shared" si="125"/>
        <v/>
      </c>
      <c r="F250" s="266"/>
      <c r="G250" s="266"/>
      <c r="H250" s="266"/>
      <c r="I250" s="266"/>
      <c r="J250" s="266"/>
      <c r="K250" s="266"/>
      <c r="L250" s="266"/>
      <c r="M250" s="266"/>
      <c r="N250" s="266"/>
      <c r="O250" s="266"/>
      <c r="P250" s="266"/>
      <c r="Q250" s="266"/>
      <c r="R250" s="267" t="str">
        <f t="shared" si="126"/>
        <v/>
      </c>
      <c r="S250" s="266"/>
      <c r="T250" s="266"/>
      <c r="U250" s="266"/>
      <c r="V250" s="266"/>
      <c r="W250" s="266"/>
      <c r="X250" s="266"/>
      <c r="Y250" s="266"/>
      <c r="Z250" s="266"/>
      <c r="AA250" s="266"/>
      <c r="AB250" s="267" t="str">
        <f t="shared" si="127"/>
        <v/>
      </c>
      <c r="AC250" s="266"/>
      <c r="AD250" s="266"/>
      <c r="AE250" s="266"/>
      <c r="AF250" s="266"/>
      <c r="AG250" s="266"/>
      <c r="AH250" s="266"/>
      <c r="AI250" s="266"/>
      <c r="AJ250" s="266"/>
      <c r="AK250" s="266"/>
      <c r="AL250" s="266"/>
      <c r="AM250" s="267" t="str">
        <f t="shared" si="128"/>
        <v/>
      </c>
      <c r="AN250" s="266"/>
      <c r="AO250" s="266"/>
      <c r="AP250" s="266"/>
      <c r="AQ250" s="266"/>
      <c r="AR250" s="266"/>
      <c r="AS250" s="266"/>
      <c r="AT250" s="266"/>
      <c r="AU250" s="267" t="str">
        <f t="shared" si="129"/>
        <v/>
      </c>
      <c r="AV250" s="266"/>
      <c r="AW250" s="266"/>
      <c r="AX250" s="266"/>
      <c r="AY250" s="266"/>
      <c r="AZ250" s="266"/>
      <c r="BA250" s="266"/>
      <c r="BB250" s="267" t="str">
        <f t="shared" si="130"/>
        <v/>
      </c>
      <c r="BC250" s="266"/>
      <c r="BD250" s="266"/>
      <c r="BE250" s="266"/>
      <c r="BF250" s="266"/>
      <c r="BG250" s="266"/>
      <c r="BH250" s="266"/>
      <c r="BI250" s="266"/>
      <c r="BJ250" s="266"/>
      <c r="BK250" s="266"/>
      <c r="BL250" s="266"/>
      <c r="BM250" s="266"/>
      <c r="BN250" s="267" t="str">
        <f t="shared" si="131"/>
        <v/>
      </c>
      <c r="BO250" s="266"/>
      <c r="BP250" s="266"/>
      <c r="BQ250" s="266"/>
      <c r="BR250" s="266"/>
      <c r="BS250" s="266"/>
      <c r="BT250" s="266"/>
      <c r="BU250" s="266"/>
      <c r="BV250" s="267" t="str">
        <f t="shared" si="132"/>
        <v/>
      </c>
      <c r="BW250" s="266"/>
      <c r="BX250" s="266"/>
      <c r="BY250" s="266"/>
      <c r="BZ250" s="266"/>
      <c r="CA250" s="266"/>
      <c r="CB250" s="266"/>
      <c r="CC250" s="266"/>
      <c r="CD250" s="266"/>
      <c r="CE250" s="266"/>
      <c r="CF250" s="267" t="str">
        <f t="shared" si="133"/>
        <v/>
      </c>
      <c r="CG250" s="266"/>
      <c r="CH250" s="266"/>
      <c r="CI250" s="266"/>
      <c r="CJ250" s="266"/>
      <c r="CK250" s="266"/>
      <c r="CL250" s="266"/>
      <c r="CM250" s="266"/>
      <c r="CN250" s="266"/>
      <c r="CO250" s="266"/>
      <c r="CP250" s="267" t="str">
        <f t="shared" si="134"/>
        <v/>
      </c>
      <c r="CQ250" s="266"/>
      <c r="CR250" s="266"/>
      <c r="CS250" s="266"/>
      <c r="CT250" s="266"/>
      <c r="CU250" s="266"/>
      <c r="CV250" s="266"/>
      <c r="CW250" s="266"/>
      <c r="CX250" s="266"/>
      <c r="CY250" s="266"/>
      <c r="CZ250" s="266"/>
      <c r="DA250" s="266"/>
      <c r="DB250" s="266"/>
      <c r="DC250" s="266"/>
      <c r="DD250" s="267" t="str">
        <f t="shared" si="135"/>
        <v/>
      </c>
      <c r="DE250" s="266"/>
      <c r="DF250" s="266"/>
      <c r="DG250" s="266"/>
      <c r="DH250" s="266"/>
      <c r="DI250" s="266"/>
      <c r="DJ250" s="266"/>
      <c r="DK250" s="266"/>
      <c r="DL250" s="266"/>
      <c r="DM250" s="266"/>
      <c r="DN250" s="267" t="str">
        <f t="shared" si="123"/>
        <v/>
      </c>
      <c r="DO250" s="266"/>
      <c r="DP250" s="266"/>
      <c r="DQ250" s="266"/>
      <c r="DR250" s="266"/>
      <c r="DS250" s="266"/>
      <c r="DT250" s="266"/>
      <c r="DU250" s="266"/>
      <c r="DV250" s="266"/>
      <c r="DW250" s="266"/>
      <c r="DX250" s="267" t="str">
        <f t="shared" si="136"/>
        <v/>
      </c>
      <c r="DY250" s="266"/>
      <c r="DZ250" s="266"/>
      <c r="EA250" s="266"/>
      <c r="EB250" s="266"/>
      <c r="EC250" s="266"/>
      <c r="ED250" s="266"/>
      <c r="EE250" s="266"/>
      <c r="EF250" s="267" t="str">
        <f t="shared" si="137"/>
        <v/>
      </c>
      <c r="EG250" s="266"/>
      <c r="EH250" s="266"/>
      <c r="EI250" s="266"/>
      <c r="EJ250" s="266"/>
      <c r="EK250" s="266"/>
      <c r="EL250" s="266"/>
      <c r="EM250" s="33"/>
      <c r="EN250" s="33"/>
      <c r="EO250" s="33"/>
      <c r="EQ250" s="3">
        <f t="shared" si="108"/>
        <v>0</v>
      </c>
      <c r="ER250" s="3">
        <f t="shared" si="124"/>
        <v>0</v>
      </c>
    </row>
    <row r="255" spans="1:148">
      <c r="E255" s="9"/>
      <c r="F255" s="5"/>
      <c r="G255" s="5"/>
      <c r="H255" s="5"/>
      <c r="I255" s="5"/>
      <c r="J255" s="5"/>
      <c r="K255" s="5"/>
      <c r="L255" s="5"/>
      <c r="M255" s="5"/>
      <c r="N255" s="5"/>
      <c r="O255" s="5"/>
      <c r="P255" s="5"/>
      <c r="Q255" s="5"/>
      <c r="R255" s="9"/>
      <c r="S255" s="5"/>
      <c r="T255" s="5"/>
      <c r="U255" s="5"/>
      <c r="V255" s="5"/>
      <c r="W255" s="5"/>
      <c r="X255" s="5"/>
      <c r="Y255" s="5"/>
      <c r="Z255" s="5"/>
      <c r="AA255" s="5"/>
      <c r="AB255" s="9"/>
      <c r="AC255" s="5"/>
      <c r="AD255" s="5"/>
      <c r="AE255" s="5"/>
      <c r="AF255" s="5"/>
      <c r="AG255" s="5"/>
      <c r="AH255" s="5"/>
      <c r="AI255" s="5"/>
      <c r="AJ255" s="5"/>
      <c r="AK255" s="5"/>
      <c r="AL255" s="5"/>
      <c r="AM255" s="9"/>
      <c r="AN255" s="5"/>
      <c r="AO255" s="5"/>
      <c r="AP255" s="5"/>
      <c r="AQ255" s="5"/>
      <c r="AR255" s="5"/>
      <c r="AS255" s="5"/>
      <c r="AT255" s="5"/>
      <c r="AU255" s="9"/>
      <c r="AV255" s="5"/>
      <c r="AW255" s="5"/>
      <c r="AX255" s="5"/>
      <c r="AY255" s="5"/>
      <c r="AZ255" s="5"/>
      <c r="BA255" s="5"/>
      <c r="BB255" s="9"/>
      <c r="BC255" s="5"/>
      <c r="BD255" s="5"/>
      <c r="BE255" s="5"/>
      <c r="BF255" s="5"/>
      <c r="BG255" s="5"/>
      <c r="BH255" s="5"/>
      <c r="BI255" s="5"/>
      <c r="BJ255" s="5"/>
      <c r="BK255" s="5"/>
      <c r="BL255" s="5"/>
      <c r="BM255" s="5"/>
      <c r="BN255" s="9"/>
      <c r="BO255" s="5"/>
      <c r="BP255" s="5"/>
      <c r="BQ255" s="5"/>
      <c r="BR255" s="5"/>
      <c r="BS255" s="5"/>
      <c r="BT255" s="5"/>
      <c r="BU255" s="5"/>
      <c r="BV255" s="9"/>
      <c r="BW255" s="5"/>
      <c r="BX255" s="5"/>
      <c r="BY255" s="5"/>
      <c r="BZ255" s="5"/>
      <c r="CA255" s="5"/>
      <c r="CB255" s="5"/>
      <c r="CC255" s="5"/>
      <c r="CD255" s="5"/>
      <c r="CE255" s="5"/>
      <c r="CF255" s="9"/>
      <c r="CG255" s="5"/>
      <c r="CH255" s="5"/>
      <c r="CI255" s="5"/>
      <c r="CJ255" s="5"/>
      <c r="CK255" s="5"/>
      <c r="CL255" s="5"/>
      <c r="CM255" s="5"/>
      <c r="CN255" s="5"/>
      <c r="CO255" s="5"/>
      <c r="CP255" s="9"/>
      <c r="CQ255" s="5"/>
      <c r="CR255" s="5"/>
      <c r="CS255" s="5"/>
      <c r="CT255" s="5"/>
      <c r="CU255" s="5"/>
      <c r="CV255" s="5"/>
      <c r="CW255" s="5"/>
      <c r="CX255" s="5"/>
      <c r="CY255" s="5"/>
      <c r="CZ255" s="5"/>
      <c r="DA255" s="5"/>
      <c r="DB255" s="5"/>
      <c r="DC255" s="5"/>
      <c r="DD255" s="9"/>
      <c r="DE255" s="5"/>
      <c r="DF255" s="5"/>
      <c r="DG255" s="5"/>
      <c r="DH255" s="5"/>
      <c r="DI255" s="5"/>
      <c r="DJ255" s="5"/>
      <c r="DK255" s="5"/>
      <c r="DL255" s="5"/>
      <c r="DM255" s="5"/>
      <c r="DN255" s="9"/>
      <c r="DO255" s="5"/>
      <c r="DP255" s="5"/>
      <c r="DQ255" s="5"/>
      <c r="DR255" s="5"/>
      <c r="DS255" s="5"/>
      <c r="DT255" s="5"/>
      <c r="DU255" s="5"/>
      <c r="DV255" s="5"/>
      <c r="DW255" s="5"/>
      <c r="DX255" s="9"/>
      <c r="DY255" s="5"/>
      <c r="DZ255" s="5"/>
      <c r="EA255" s="5"/>
      <c r="EB255" s="5"/>
      <c r="EC255" s="5"/>
      <c r="ED255" s="5"/>
      <c r="EE255" s="5"/>
      <c r="EF255" s="9"/>
      <c r="EG255" s="5">
        <f t="shared" ref="EG255:EL255" si="138">COUNTIF(EG2:EG250,"x")</f>
        <v>0</v>
      </c>
      <c r="EH255" s="5">
        <f t="shared" si="138"/>
        <v>0</v>
      </c>
      <c r="EI255" s="5">
        <f t="shared" si="138"/>
        <v>0</v>
      </c>
      <c r="EJ255" s="5">
        <f t="shared" si="138"/>
        <v>0</v>
      </c>
      <c r="EK255" s="5">
        <f t="shared" si="138"/>
        <v>0</v>
      </c>
      <c r="EL255" s="5">
        <f t="shared" si="138"/>
        <v>0</v>
      </c>
    </row>
    <row r="256" spans="1:148">
      <c r="D256" s="4"/>
      <c r="E256" s="10"/>
      <c r="R256" s="10"/>
      <c r="AB256" s="10"/>
      <c r="AM256" s="10"/>
      <c r="AU256" s="10"/>
      <c r="BB256" s="10"/>
      <c r="BN256" s="10"/>
      <c r="BV256" s="10"/>
      <c r="CF256" s="10"/>
      <c r="CP256" s="10"/>
      <c r="DD256" s="10"/>
      <c r="DN256" s="10"/>
      <c r="DX256" s="10"/>
      <c r="EF256" s="10"/>
    </row>
    <row r="257" spans="4:136">
      <c r="D257" s="4"/>
      <c r="E257" s="10"/>
      <c r="R257" s="10"/>
      <c r="AB257" s="10"/>
      <c r="AM257" s="10"/>
      <c r="AU257" s="10"/>
      <c r="BB257" s="10"/>
      <c r="BN257" s="10"/>
      <c r="BV257" s="10"/>
      <c r="CF257" s="10"/>
      <c r="CP257" s="10"/>
      <c r="DD257" s="10"/>
      <c r="DN257" s="10"/>
      <c r="DX257" s="10"/>
      <c r="EF257" s="10"/>
    </row>
  </sheetData>
  <sheetProtection sheet="1" objects="1" scenarios="1"/>
  <autoFilter ref="A1:EO250" xr:uid="{00000000-0009-0000-0000-000002000000}">
    <sortState xmlns:xlrd2="http://schemas.microsoft.com/office/spreadsheetml/2017/richdata2" ref="A2:EO250">
      <sortCondition ref="B1:B250"/>
    </sortState>
  </autoFilter>
  <conditionalFormatting sqref="C1:C1048576">
    <cfRule type="cellIs" dxfId="12" priority="1" operator="equal">
      <formula>"grün/grau/blau"</formula>
    </cfRule>
    <cfRule type="cellIs" dxfId="11" priority="2" operator="equal">
      <formula>"grün/grau"</formula>
    </cfRule>
    <cfRule type="cellIs" dxfId="10" priority="3" operator="equal">
      <formula>"blau/grau"</formula>
    </cfRule>
    <cfRule type="cellIs" dxfId="9" priority="4" operator="equal">
      <formula>"soft"</formula>
    </cfRule>
    <cfRule type="cellIs" dxfId="8" priority="5" operator="equal">
      <formula>"blau/grün"</formula>
    </cfRule>
    <cfRule type="cellIs" dxfId="7" priority="6" operator="equal">
      <formula>"grau"</formula>
    </cfRule>
    <cfRule type="cellIs" dxfId="6" priority="7" operator="equal">
      <formula>"grün"</formula>
    </cfRule>
    <cfRule type="cellIs" dxfId="5" priority="8" operator="equal">
      <formula>"blau"</formula>
    </cfRule>
    <cfRule type="cellIs" dxfId="4" priority="9" operator="equal">
      <formula>"smart"</formula>
    </cfRule>
  </conditionalFormatting>
  <conditionalFormatting sqref="EM2:EO250">
    <cfRule type="cellIs" dxfId="3" priority="26" operator="equal">
      <formula>""</formula>
    </cfRule>
  </conditionalFormatting>
  <conditionalFormatting sqref="EQ2:EQ250">
    <cfRule type="cellIs" dxfId="2" priority="28" operator="equal">
      <formula>1</formula>
    </cfRule>
    <cfRule type="cellIs" dxfId="1" priority="29" operator="lessThan">
      <formula>1</formula>
    </cfRule>
    <cfRule type="cellIs" dxfId="0" priority="30" operator="greaterThan">
      <formula>1</formula>
    </cfRule>
  </conditionalFormatting>
  <dataValidations count="4">
    <dataValidation type="list" allowBlank="1" showInputMessage="1" showErrorMessage="1" sqref="C1:C1048576" xr:uid="{00000000-0002-0000-0200-000000000000}">
      <formula1>INDIRECT("Maßnahmentyp")</formula1>
    </dataValidation>
    <dataValidation type="list" allowBlank="1" showInputMessage="1" showErrorMessage="1" sqref="EN2:EN250" xr:uid="{00000000-0002-0000-0200-000001000000}">
      <formula1>INDIRECT("Einheiten")</formula1>
    </dataValidation>
    <dataValidation type="list" allowBlank="1" showInputMessage="1" showErrorMessage="1" sqref="EO2:EO250" xr:uid="{00000000-0002-0000-0200-000002000000}">
      <formula1>INDIRECT("Klimawandelfolge")</formula1>
    </dataValidation>
    <dataValidation type="list" allowBlank="1" showInputMessage="1" showErrorMessage="1" sqref="EM2:EM250" xr:uid="{00000000-0002-0000-0200-000003000000}">
      <formula1>IF(C2="","",IF(C2="soft",INDIRECT("Output1Soft"),INDIRECT("Output1individuell")))</formula1>
    </dataValidation>
  </dataValidations>
  <pageMargins left="0.70866141732283472" right="0.70866141732283472" top="0.78740157480314965" bottom="0.78740157480314965" header="0.31496062992125984" footer="0.31496062992125984"/>
  <pageSetup paperSize="9" orientation="portrait" r:id="rId1"/>
  <headerFooter>
    <oddFooter>&amp;LVersion 12/2025&amp;R&amp;P von &amp;N</oddFooter>
  </headerFooter>
  <extLst>
    <ext xmlns:x14="http://schemas.microsoft.com/office/spreadsheetml/2009/9/main" uri="{78C0D931-6437-407d-A8EE-F0AAD7539E65}">
      <x14:conditionalFormattings>
        <x14:conditionalFormatting xmlns:xm="http://schemas.microsoft.com/office/excel/2006/main">
          <x14:cfRule type="iconSet" priority="529" id="{1D24A4BE-5F19-4A7B-9FAE-EF0401D10495}">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 A251:A1048576</xm:sqref>
        </x14:conditionalFormatting>
        <x14:conditionalFormatting xmlns:xm="http://schemas.microsoft.com/office/excel/2006/main">
          <x14:cfRule type="iconSet" priority="242" id="{4F1CC18F-7D14-4C93-8A4B-BF72CF181251}">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A2:A47 A125:A167 A192:A250 A49:A123</xm:sqref>
        </x14:conditionalFormatting>
        <x14:conditionalFormatting xmlns:xm="http://schemas.microsoft.com/office/excel/2006/main">
          <x14:cfRule type="iconSet" priority="31" id="{55F7DAC1-371E-473E-8282-485FB95A747B}">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A48</xm:sqref>
        </x14:conditionalFormatting>
        <x14:conditionalFormatting xmlns:xm="http://schemas.microsoft.com/office/excel/2006/main">
          <x14:cfRule type="iconSet" priority="236" id="{80ABE565-D2DA-4F44-801B-209762748AA0}">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A124</xm:sqref>
        </x14:conditionalFormatting>
        <x14:conditionalFormatting xmlns:xm="http://schemas.microsoft.com/office/excel/2006/main">
          <x14:cfRule type="iconSet" priority="131" id="{429E9A98-96BD-4768-889F-9645224C09C2}">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A168:A172 A177:A183 A185:A191</xm:sqref>
        </x14:conditionalFormatting>
        <x14:conditionalFormatting xmlns:xm="http://schemas.microsoft.com/office/excel/2006/main">
          <x14:cfRule type="iconSet" priority="120" id="{7ED314FA-923D-44B3-8DAF-FE1B89799B18}">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A173</xm:sqref>
        </x14:conditionalFormatting>
        <x14:conditionalFormatting xmlns:xm="http://schemas.microsoft.com/office/excel/2006/main">
          <x14:cfRule type="iconSet" priority="107" id="{C392E2F6-743F-4045-A03A-CC2DAC11C0CE}">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A174</xm:sqref>
        </x14:conditionalFormatting>
        <x14:conditionalFormatting xmlns:xm="http://schemas.microsoft.com/office/excel/2006/main">
          <x14:cfRule type="iconSet" priority="88" id="{213A14B3-38C9-4AC3-846B-7A0C9902CD14}">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A175</xm:sqref>
        </x14:conditionalFormatting>
        <x14:conditionalFormatting xmlns:xm="http://schemas.microsoft.com/office/excel/2006/main">
          <x14:cfRule type="iconSet" priority="69" id="{F6757328-603C-47F4-A386-857E2A5AD40A}">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A176</xm:sqref>
        </x14:conditionalFormatting>
        <x14:conditionalFormatting xmlns:xm="http://schemas.microsoft.com/office/excel/2006/main">
          <x14:cfRule type="iconSet" priority="11" id="{AC398E73-EB23-48D5-841E-611EA0B37083}">
            <x14:iconSet iconSet="3Symbols2" showValue="0" custom="1">
              <x14:cfvo type="percent">
                <xm:f>0</xm:f>
              </x14:cfvo>
              <x14:cfvo type="num">
                <xm:f>0</xm:f>
              </x14:cfvo>
              <x14:cfvo type="num">
                <xm:f>1</xm:f>
              </x14:cfvo>
              <x14:cfIcon iconSet="NoIcons" iconId="0"/>
              <x14:cfIcon iconSet="3Symbols2" iconId="0"/>
              <x14:cfIcon iconSet="3Symbols2" iconId="2"/>
            </x14:iconSet>
          </x14:cfRule>
          <xm:sqref>A184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6">
    <tabColor theme="7" tint="0.79998168889431442"/>
    <pageSetUpPr fitToPage="1"/>
  </sheetPr>
  <dimension ref="A1:J201"/>
  <sheetViews>
    <sheetView zoomScale="105" workbookViewId="0">
      <pane xSplit="2" ySplit="1" topLeftCell="C2" activePane="bottomRight" state="frozen"/>
      <selection activeCell="G8" sqref="G8"/>
      <selection pane="topRight" activeCell="G8" sqref="G8"/>
      <selection pane="bottomLeft" activeCell="G8" sqref="G8"/>
      <selection pane="bottomRight" activeCell="A127" sqref="A127:XFD1048576"/>
    </sheetView>
  </sheetViews>
  <sheetFormatPr baseColWidth="10" defaultColWidth="0" defaultRowHeight="15" zeroHeight="1"/>
  <cols>
    <col min="1" max="1" width="11.5703125" style="34" hidden="1" customWidth="1"/>
    <col min="2" max="2" width="9.28515625" style="34" customWidth="1"/>
    <col min="3" max="3" width="74.140625" style="34" customWidth="1"/>
    <col min="4" max="4" width="58.42578125" style="103" customWidth="1"/>
    <col min="5" max="5" width="8.140625" style="104" customWidth="1"/>
    <col min="6" max="6" width="101.7109375" style="34" customWidth="1"/>
    <col min="7" max="7" width="19.7109375" style="105" hidden="1" customWidth="1"/>
    <col min="8" max="8" width="26.28515625" style="34" hidden="1" customWidth="1"/>
    <col min="9" max="9" width="43.42578125" style="34" hidden="1" customWidth="1"/>
    <col min="10" max="10" width="33.5703125" style="34" hidden="1" customWidth="1"/>
    <col min="11" max="16384" width="11.5703125" style="34" hidden="1"/>
  </cols>
  <sheetData>
    <row r="1" spans="1:10" ht="30.75">
      <c r="B1" s="36" t="s">
        <v>468</v>
      </c>
      <c r="C1" s="36" t="s">
        <v>467</v>
      </c>
      <c r="D1" s="37" t="s">
        <v>305</v>
      </c>
      <c r="E1" s="38" t="s">
        <v>23</v>
      </c>
      <c r="F1" s="39" t="s">
        <v>466</v>
      </c>
      <c r="G1" s="40" t="s">
        <v>445</v>
      </c>
      <c r="H1" s="41"/>
      <c r="I1" s="41"/>
      <c r="J1" s="41"/>
    </row>
    <row r="2" spans="1:10" ht="60">
      <c r="A2" s="34" t="s">
        <v>434</v>
      </c>
      <c r="B2" s="33" t="s">
        <v>434</v>
      </c>
      <c r="C2" s="33" t="s">
        <v>523</v>
      </c>
      <c r="D2" s="42" t="s">
        <v>434</v>
      </c>
      <c r="E2" s="43" t="s">
        <v>459</v>
      </c>
      <c r="F2" s="44" t="s">
        <v>524</v>
      </c>
      <c r="G2" s="45">
        <v>1</v>
      </c>
      <c r="H2" s="33"/>
    </row>
    <row r="3" spans="1:10" ht="90">
      <c r="A3" s="46" t="s">
        <v>22</v>
      </c>
      <c r="B3" s="289" t="s">
        <v>22</v>
      </c>
      <c r="C3" s="47" t="s">
        <v>469</v>
      </c>
      <c r="D3" s="47" t="s">
        <v>12</v>
      </c>
      <c r="E3" s="48" t="s">
        <v>0</v>
      </c>
      <c r="F3" s="49" t="s">
        <v>313</v>
      </c>
      <c r="G3" s="50">
        <v>1</v>
      </c>
    </row>
    <row r="4" spans="1:10" ht="90">
      <c r="A4" s="46" t="s">
        <v>22</v>
      </c>
      <c r="B4" s="289"/>
      <c r="C4" s="47" t="s">
        <v>469</v>
      </c>
      <c r="D4" s="47" t="s">
        <v>13</v>
      </c>
      <c r="E4" s="48" t="s">
        <v>1</v>
      </c>
      <c r="F4" s="49" t="s">
        <v>307</v>
      </c>
      <c r="G4" s="50">
        <v>0</v>
      </c>
    </row>
    <row r="5" spans="1:10" ht="90">
      <c r="A5" s="46" t="s">
        <v>22</v>
      </c>
      <c r="B5" s="289"/>
      <c r="C5" s="47" t="s">
        <v>469</v>
      </c>
      <c r="D5" s="47" t="s">
        <v>14</v>
      </c>
      <c r="E5" s="48" t="s">
        <v>2</v>
      </c>
      <c r="F5" s="49" t="s">
        <v>308</v>
      </c>
      <c r="G5" s="50">
        <v>0</v>
      </c>
    </row>
    <row r="6" spans="1:10" ht="90">
      <c r="A6" s="46" t="s">
        <v>22</v>
      </c>
      <c r="B6" s="289"/>
      <c r="C6" s="47" t="s">
        <v>469</v>
      </c>
      <c r="D6" s="47" t="s">
        <v>15</v>
      </c>
      <c r="E6" s="48" t="s">
        <v>3</v>
      </c>
      <c r="F6" s="49" t="s">
        <v>310</v>
      </c>
      <c r="G6" s="50">
        <v>1</v>
      </c>
    </row>
    <row r="7" spans="1:10" ht="90">
      <c r="A7" s="46" t="s">
        <v>22</v>
      </c>
      <c r="B7" s="289"/>
      <c r="C7" s="47" t="s">
        <v>469</v>
      </c>
      <c r="D7" s="47" t="s">
        <v>16</v>
      </c>
      <c r="E7" s="48" t="s">
        <v>4</v>
      </c>
      <c r="F7" s="49" t="s">
        <v>311</v>
      </c>
      <c r="G7" s="50">
        <v>1</v>
      </c>
    </row>
    <row r="8" spans="1:10" ht="90">
      <c r="A8" s="46" t="s">
        <v>22</v>
      </c>
      <c r="B8" s="289"/>
      <c r="C8" s="47" t="s">
        <v>469</v>
      </c>
      <c r="D8" s="47" t="s">
        <v>17</v>
      </c>
      <c r="E8" s="48" t="s">
        <v>5</v>
      </c>
      <c r="F8" s="49" t="s">
        <v>309</v>
      </c>
      <c r="G8" s="50">
        <v>1</v>
      </c>
    </row>
    <row r="9" spans="1:10" ht="90">
      <c r="A9" s="46" t="s">
        <v>22</v>
      </c>
      <c r="B9" s="289"/>
      <c r="C9" s="47" t="s">
        <v>469</v>
      </c>
      <c r="D9" s="47" t="s">
        <v>426</v>
      </c>
      <c r="E9" s="48" t="s">
        <v>6</v>
      </c>
      <c r="F9" s="49" t="s">
        <v>312</v>
      </c>
      <c r="G9" s="50">
        <v>0</v>
      </c>
    </row>
    <row r="10" spans="1:10" ht="90">
      <c r="A10" s="46" t="s">
        <v>22</v>
      </c>
      <c r="B10" s="289"/>
      <c r="C10" s="47" t="s">
        <v>469</v>
      </c>
      <c r="D10" s="47" t="s">
        <v>18</v>
      </c>
      <c r="E10" s="48" t="s">
        <v>7</v>
      </c>
      <c r="F10" s="49" t="s">
        <v>314</v>
      </c>
      <c r="G10" s="50">
        <v>1</v>
      </c>
    </row>
    <row r="11" spans="1:10" ht="90">
      <c r="A11" s="46" t="s">
        <v>22</v>
      </c>
      <c r="B11" s="289"/>
      <c r="C11" s="47" t="s">
        <v>469</v>
      </c>
      <c r="D11" s="47" t="s">
        <v>19</v>
      </c>
      <c r="E11" s="48" t="s">
        <v>8</v>
      </c>
      <c r="F11" s="49" t="s">
        <v>315</v>
      </c>
      <c r="G11" s="50">
        <v>0</v>
      </c>
    </row>
    <row r="12" spans="1:10" ht="90">
      <c r="A12" s="46" t="s">
        <v>22</v>
      </c>
      <c r="B12" s="289"/>
      <c r="C12" s="47" t="s">
        <v>469</v>
      </c>
      <c r="D12" s="47" t="s">
        <v>20</v>
      </c>
      <c r="E12" s="48" t="s">
        <v>9</v>
      </c>
      <c r="F12" s="49" t="s">
        <v>316</v>
      </c>
      <c r="G12" s="50">
        <v>1</v>
      </c>
    </row>
    <row r="13" spans="1:10" ht="90">
      <c r="A13" s="46" t="s">
        <v>22</v>
      </c>
      <c r="B13" s="289"/>
      <c r="C13" s="47" t="s">
        <v>469</v>
      </c>
      <c r="D13" s="47" t="s">
        <v>21</v>
      </c>
      <c r="E13" s="48" t="s">
        <v>10</v>
      </c>
      <c r="F13" s="49" t="s">
        <v>317</v>
      </c>
      <c r="G13" s="50">
        <v>0</v>
      </c>
    </row>
    <row r="14" spans="1:10" ht="90">
      <c r="A14" s="46" t="s">
        <v>22</v>
      </c>
      <c r="B14" s="289"/>
      <c r="C14" s="47" t="s">
        <v>469</v>
      </c>
      <c r="D14" s="47" t="s">
        <v>72</v>
      </c>
      <c r="E14" s="48" t="s">
        <v>11</v>
      </c>
      <c r="F14" s="49" t="s">
        <v>318</v>
      </c>
      <c r="G14" s="50">
        <v>0</v>
      </c>
    </row>
    <row r="15" spans="1:10" ht="90">
      <c r="A15" s="51" t="s">
        <v>33</v>
      </c>
      <c r="B15" s="290" t="s">
        <v>33</v>
      </c>
      <c r="C15" s="52" t="s">
        <v>470</v>
      </c>
      <c r="D15" s="52" t="s">
        <v>34</v>
      </c>
      <c r="E15" s="53" t="s">
        <v>24</v>
      </c>
      <c r="F15" s="54" t="s">
        <v>319</v>
      </c>
      <c r="G15" s="50">
        <v>1</v>
      </c>
    </row>
    <row r="16" spans="1:10" ht="45">
      <c r="A16" s="51" t="s">
        <v>33</v>
      </c>
      <c r="B16" s="290"/>
      <c r="C16" s="52" t="s">
        <v>470</v>
      </c>
      <c r="D16" s="52" t="s">
        <v>35</v>
      </c>
      <c r="E16" s="53" t="s">
        <v>25</v>
      </c>
      <c r="F16" s="54" t="s">
        <v>320</v>
      </c>
      <c r="G16" s="50">
        <v>1</v>
      </c>
    </row>
    <row r="17" spans="1:7" ht="45">
      <c r="A17" s="51" t="s">
        <v>33</v>
      </c>
      <c r="B17" s="290"/>
      <c r="C17" s="52" t="s">
        <v>470</v>
      </c>
      <c r="D17" s="52" t="s">
        <v>36</v>
      </c>
      <c r="E17" s="53" t="s">
        <v>26</v>
      </c>
      <c r="F17" s="54" t="s">
        <v>321</v>
      </c>
      <c r="G17" s="50">
        <v>0</v>
      </c>
    </row>
    <row r="18" spans="1:7" ht="60">
      <c r="A18" s="51" t="s">
        <v>33</v>
      </c>
      <c r="B18" s="290"/>
      <c r="C18" s="52" t="s">
        <v>470</v>
      </c>
      <c r="D18" s="52" t="s">
        <v>51</v>
      </c>
      <c r="E18" s="53" t="s">
        <v>27</v>
      </c>
      <c r="F18" s="54" t="s">
        <v>322</v>
      </c>
      <c r="G18" s="50">
        <v>1</v>
      </c>
    </row>
    <row r="19" spans="1:7" ht="45">
      <c r="A19" s="51" t="s">
        <v>33</v>
      </c>
      <c r="B19" s="290"/>
      <c r="C19" s="52" t="s">
        <v>470</v>
      </c>
      <c r="D19" s="52" t="s">
        <v>37</v>
      </c>
      <c r="E19" s="53" t="s">
        <v>28</v>
      </c>
      <c r="F19" s="54" t="s">
        <v>323</v>
      </c>
      <c r="G19" s="50">
        <v>1</v>
      </c>
    </row>
    <row r="20" spans="1:7" ht="45">
      <c r="A20" s="51" t="s">
        <v>33</v>
      </c>
      <c r="B20" s="290"/>
      <c r="C20" s="52" t="s">
        <v>470</v>
      </c>
      <c r="D20" s="52" t="s">
        <v>38</v>
      </c>
      <c r="E20" s="53" t="s">
        <v>29</v>
      </c>
      <c r="F20" s="54" t="s">
        <v>324</v>
      </c>
      <c r="G20" s="50">
        <v>1</v>
      </c>
    </row>
    <row r="21" spans="1:7" ht="45">
      <c r="A21" s="51" t="s">
        <v>33</v>
      </c>
      <c r="B21" s="290"/>
      <c r="C21" s="52" t="s">
        <v>470</v>
      </c>
      <c r="D21" s="52" t="s">
        <v>39</v>
      </c>
      <c r="E21" s="53" t="s">
        <v>30</v>
      </c>
      <c r="F21" s="54" t="s">
        <v>325</v>
      </c>
      <c r="G21" s="50">
        <v>1</v>
      </c>
    </row>
    <row r="22" spans="1:7" ht="45">
      <c r="A22" s="51" t="s">
        <v>33</v>
      </c>
      <c r="B22" s="290"/>
      <c r="C22" s="52" t="s">
        <v>470</v>
      </c>
      <c r="D22" s="52" t="s">
        <v>40</v>
      </c>
      <c r="E22" s="53" t="s">
        <v>31</v>
      </c>
      <c r="F22" s="54" t="s">
        <v>326</v>
      </c>
      <c r="G22" s="50">
        <v>0</v>
      </c>
    </row>
    <row r="23" spans="1:7" ht="60">
      <c r="A23" s="51" t="s">
        <v>33</v>
      </c>
      <c r="B23" s="290"/>
      <c r="C23" s="52" t="s">
        <v>470</v>
      </c>
      <c r="D23" s="52" t="s">
        <v>41</v>
      </c>
      <c r="E23" s="53" t="s">
        <v>32</v>
      </c>
      <c r="F23" s="54" t="s">
        <v>327</v>
      </c>
      <c r="G23" s="50">
        <v>0</v>
      </c>
    </row>
    <row r="24" spans="1:7" ht="90">
      <c r="A24" s="55" t="s">
        <v>48</v>
      </c>
      <c r="B24" s="291" t="s">
        <v>48</v>
      </c>
      <c r="C24" s="56" t="s">
        <v>471</v>
      </c>
      <c r="D24" s="56" t="s">
        <v>52</v>
      </c>
      <c r="E24" s="57" t="s">
        <v>62</v>
      </c>
      <c r="F24" s="58" t="s">
        <v>328</v>
      </c>
      <c r="G24" s="50">
        <v>0</v>
      </c>
    </row>
    <row r="25" spans="1:7" ht="90">
      <c r="A25" s="55" t="s">
        <v>48</v>
      </c>
      <c r="B25" s="291"/>
      <c r="C25" s="56" t="s">
        <v>471</v>
      </c>
      <c r="D25" s="56" t="s">
        <v>53</v>
      </c>
      <c r="E25" s="57" t="s">
        <v>63</v>
      </c>
      <c r="F25" s="58" t="s">
        <v>329</v>
      </c>
      <c r="G25" s="50">
        <v>0</v>
      </c>
    </row>
    <row r="26" spans="1:7" ht="90">
      <c r="A26" s="55" t="s">
        <v>48</v>
      </c>
      <c r="B26" s="291"/>
      <c r="C26" s="56" t="s">
        <v>471</v>
      </c>
      <c r="D26" s="56" t="s">
        <v>54</v>
      </c>
      <c r="E26" s="57" t="s">
        <v>64</v>
      </c>
      <c r="F26" s="58" t="s">
        <v>330</v>
      </c>
      <c r="G26" s="50">
        <v>0</v>
      </c>
    </row>
    <row r="27" spans="1:7" ht="90">
      <c r="A27" s="55" t="s">
        <v>48</v>
      </c>
      <c r="B27" s="291"/>
      <c r="C27" s="56" t="s">
        <v>471</v>
      </c>
      <c r="D27" s="56" t="s">
        <v>55</v>
      </c>
      <c r="E27" s="57" t="s">
        <v>65</v>
      </c>
      <c r="F27" s="58" t="s">
        <v>331</v>
      </c>
      <c r="G27" s="50">
        <v>0</v>
      </c>
    </row>
    <row r="28" spans="1:7" ht="90">
      <c r="A28" s="55" t="s">
        <v>48</v>
      </c>
      <c r="B28" s="291"/>
      <c r="C28" s="56" t="s">
        <v>471</v>
      </c>
      <c r="D28" s="56" t="s">
        <v>56</v>
      </c>
      <c r="E28" s="57" t="s">
        <v>66</v>
      </c>
      <c r="F28" s="58" t="s">
        <v>332</v>
      </c>
      <c r="G28" s="50">
        <v>0</v>
      </c>
    </row>
    <row r="29" spans="1:7" ht="90">
      <c r="A29" s="55" t="s">
        <v>48</v>
      </c>
      <c r="B29" s="291"/>
      <c r="C29" s="56" t="s">
        <v>471</v>
      </c>
      <c r="D29" s="56" t="s">
        <v>57</v>
      </c>
      <c r="E29" s="57" t="s">
        <v>67</v>
      </c>
      <c r="F29" s="58" t="s">
        <v>333</v>
      </c>
      <c r="G29" s="50">
        <v>0</v>
      </c>
    </row>
    <row r="30" spans="1:7" ht="90">
      <c r="A30" s="55" t="s">
        <v>48</v>
      </c>
      <c r="B30" s="291"/>
      <c r="C30" s="56" t="s">
        <v>471</v>
      </c>
      <c r="D30" s="56" t="s">
        <v>58</v>
      </c>
      <c r="E30" s="57" t="s">
        <v>68</v>
      </c>
      <c r="F30" s="58" t="s">
        <v>334</v>
      </c>
      <c r="G30" s="50">
        <v>0</v>
      </c>
    </row>
    <row r="31" spans="1:7" ht="90">
      <c r="A31" s="55" t="s">
        <v>48</v>
      </c>
      <c r="B31" s="291"/>
      <c r="C31" s="56" t="s">
        <v>471</v>
      </c>
      <c r="D31" s="56" t="s">
        <v>59</v>
      </c>
      <c r="E31" s="57" t="s">
        <v>69</v>
      </c>
      <c r="F31" s="58" t="s">
        <v>335</v>
      </c>
      <c r="G31" s="50">
        <v>0</v>
      </c>
    </row>
    <row r="32" spans="1:7" ht="90">
      <c r="A32" s="55" t="s">
        <v>48</v>
      </c>
      <c r="B32" s="291"/>
      <c r="C32" s="56" t="s">
        <v>471</v>
      </c>
      <c r="D32" s="56" t="s">
        <v>60</v>
      </c>
      <c r="E32" s="57" t="s">
        <v>70</v>
      </c>
      <c r="F32" s="58" t="s">
        <v>336</v>
      </c>
      <c r="G32" s="50">
        <v>0</v>
      </c>
    </row>
    <row r="33" spans="1:7" ht="90">
      <c r="A33" s="55" t="s">
        <v>48</v>
      </c>
      <c r="B33" s="291"/>
      <c r="C33" s="56" t="s">
        <v>471</v>
      </c>
      <c r="D33" s="56" t="s">
        <v>61</v>
      </c>
      <c r="E33" s="57" t="s">
        <v>71</v>
      </c>
      <c r="F33" s="58" t="s">
        <v>337</v>
      </c>
      <c r="G33" s="50">
        <v>0</v>
      </c>
    </row>
    <row r="34" spans="1:7" ht="45">
      <c r="A34" s="59" t="s">
        <v>49</v>
      </c>
      <c r="B34" s="292" t="s">
        <v>49</v>
      </c>
      <c r="C34" s="60" t="s">
        <v>472</v>
      </c>
      <c r="D34" s="60" t="s">
        <v>73</v>
      </c>
      <c r="E34" s="61" t="s">
        <v>80</v>
      </c>
      <c r="F34" s="62" t="s">
        <v>338</v>
      </c>
      <c r="G34" s="50">
        <v>1</v>
      </c>
    </row>
    <row r="35" spans="1:7" ht="60">
      <c r="A35" s="59" t="s">
        <v>49</v>
      </c>
      <c r="B35" s="292"/>
      <c r="C35" s="60" t="s">
        <v>472</v>
      </c>
      <c r="D35" s="60" t="s">
        <v>74</v>
      </c>
      <c r="E35" s="61" t="s">
        <v>81</v>
      </c>
      <c r="F35" s="62" t="s">
        <v>339</v>
      </c>
      <c r="G35" s="50">
        <v>0</v>
      </c>
    </row>
    <row r="36" spans="1:7" ht="45">
      <c r="A36" s="59" t="s">
        <v>49</v>
      </c>
      <c r="B36" s="292"/>
      <c r="C36" s="60" t="s">
        <v>472</v>
      </c>
      <c r="D36" s="60" t="s">
        <v>75</v>
      </c>
      <c r="E36" s="61" t="s">
        <v>82</v>
      </c>
      <c r="F36" s="62" t="s">
        <v>340</v>
      </c>
      <c r="G36" s="50">
        <v>0</v>
      </c>
    </row>
    <row r="37" spans="1:7" ht="45">
      <c r="A37" s="59" t="s">
        <v>49</v>
      </c>
      <c r="B37" s="292"/>
      <c r="C37" s="60" t="s">
        <v>472</v>
      </c>
      <c r="D37" s="60" t="s">
        <v>76</v>
      </c>
      <c r="E37" s="61" t="s">
        <v>83</v>
      </c>
      <c r="F37" s="62" t="s">
        <v>341</v>
      </c>
      <c r="G37" s="50">
        <v>1</v>
      </c>
    </row>
    <row r="38" spans="1:7" ht="45">
      <c r="A38" s="59" t="s">
        <v>49</v>
      </c>
      <c r="B38" s="292"/>
      <c r="C38" s="60" t="s">
        <v>472</v>
      </c>
      <c r="D38" s="60" t="s">
        <v>77</v>
      </c>
      <c r="E38" s="61" t="s">
        <v>84</v>
      </c>
      <c r="F38" s="62" t="s">
        <v>342</v>
      </c>
      <c r="G38" s="50">
        <v>1</v>
      </c>
    </row>
    <row r="39" spans="1:7" ht="45">
      <c r="A39" s="59" t="s">
        <v>49</v>
      </c>
      <c r="B39" s="292"/>
      <c r="C39" s="60" t="s">
        <v>472</v>
      </c>
      <c r="D39" s="60" t="s">
        <v>78</v>
      </c>
      <c r="E39" s="61" t="s">
        <v>85</v>
      </c>
      <c r="F39" s="62" t="s">
        <v>343</v>
      </c>
      <c r="G39" s="50">
        <v>1</v>
      </c>
    </row>
    <row r="40" spans="1:7" ht="45">
      <c r="A40" s="59" t="s">
        <v>49</v>
      </c>
      <c r="B40" s="292"/>
      <c r="C40" s="60" t="s">
        <v>472</v>
      </c>
      <c r="D40" s="60" t="s">
        <v>79</v>
      </c>
      <c r="E40" s="61" t="s">
        <v>86</v>
      </c>
      <c r="F40" s="62" t="s">
        <v>344</v>
      </c>
      <c r="G40" s="50">
        <v>1</v>
      </c>
    </row>
    <row r="41" spans="1:7" ht="90">
      <c r="A41" s="63" t="s">
        <v>98</v>
      </c>
      <c r="B41" s="286" t="s">
        <v>98</v>
      </c>
      <c r="C41" s="64" t="s">
        <v>473</v>
      </c>
      <c r="D41" s="64" t="s">
        <v>87</v>
      </c>
      <c r="E41" s="65" t="s">
        <v>92</v>
      </c>
      <c r="F41" s="66" t="s">
        <v>345</v>
      </c>
      <c r="G41" s="50">
        <v>0</v>
      </c>
    </row>
    <row r="42" spans="1:7" ht="90">
      <c r="A42" s="63" t="s">
        <v>98</v>
      </c>
      <c r="B42" s="286"/>
      <c r="C42" s="64" t="s">
        <v>473</v>
      </c>
      <c r="D42" s="64" t="s">
        <v>88</v>
      </c>
      <c r="E42" s="65" t="s">
        <v>93</v>
      </c>
      <c r="F42" s="66" t="s">
        <v>346</v>
      </c>
      <c r="G42" s="50">
        <v>0</v>
      </c>
    </row>
    <row r="43" spans="1:7" ht="90">
      <c r="A43" s="63" t="s">
        <v>98</v>
      </c>
      <c r="B43" s="286"/>
      <c r="C43" s="64" t="s">
        <v>473</v>
      </c>
      <c r="D43" s="64" t="s">
        <v>89</v>
      </c>
      <c r="E43" s="65" t="s">
        <v>94</v>
      </c>
      <c r="F43" s="66" t="s">
        <v>347</v>
      </c>
      <c r="G43" s="50">
        <v>1</v>
      </c>
    </row>
    <row r="44" spans="1:7" ht="90">
      <c r="A44" s="63" t="s">
        <v>98</v>
      </c>
      <c r="B44" s="286"/>
      <c r="C44" s="64" t="s">
        <v>473</v>
      </c>
      <c r="D44" s="64" t="s">
        <v>90</v>
      </c>
      <c r="E44" s="65" t="s">
        <v>95</v>
      </c>
      <c r="F44" s="66" t="s">
        <v>348</v>
      </c>
      <c r="G44" s="50">
        <v>0</v>
      </c>
    </row>
    <row r="45" spans="1:7" ht="90">
      <c r="A45" s="63" t="s">
        <v>98</v>
      </c>
      <c r="B45" s="286"/>
      <c r="C45" s="64" t="s">
        <v>473</v>
      </c>
      <c r="D45" s="64" t="s">
        <v>91</v>
      </c>
      <c r="E45" s="65" t="s">
        <v>96</v>
      </c>
      <c r="F45" s="66" t="s">
        <v>349</v>
      </c>
      <c r="G45" s="50">
        <v>0</v>
      </c>
    </row>
    <row r="46" spans="1:7" ht="90">
      <c r="A46" s="63" t="s">
        <v>98</v>
      </c>
      <c r="B46" s="286"/>
      <c r="C46" s="64" t="s">
        <v>473</v>
      </c>
      <c r="D46" s="64" t="s">
        <v>429</v>
      </c>
      <c r="E46" s="65" t="s">
        <v>97</v>
      </c>
      <c r="F46" s="66" t="s">
        <v>350</v>
      </c>
      <c r="G46" s="50">
        <v>1</v>
      </c>
    </row>
    <row r="47" spans="1:7" ht="45">
      <c r="A47" s="67" t="s">
        <v>50</v>
      </c>
      <c r="B47" s="287" t="s">
        <v>50</v>
      </c>
      <c r="C47" s="68" t="s">
        <v>474</v>
      </c>
      <c r="D47" s="68" t="s">
        <v>99</v>
      </c>
      <c r="E47" s="69" t="s">
        <v>110</v>
      </c>
      <c r="F47" s="70" t="s">
        <v>351</v>
      </c>
      <c r="G47" s="50">
        <v>1</v>
      </c>
    </row>
    <row r="48" spans="1:7" ht="45">
      <c r="A48" s="67" t="s">
        <v>50</v>
      </c>
      <c r="B48" s="287"/>
      <c r="C48" s="68" t="s">
        <v>474</v>
      </c>
      <c r="D48" s="68" t="s">
        <v>100</v>
      </c>
      <c r="E48" s="69" t="s">
        <v>111</v>
      </c>
      <c r="F48" s="70" t="s">
        <v>352</v>
      </c>
      <c r="G48" s="50">
        <v>1</v>
      </c>
    </row>
    <row r="49" spans="1:7" ht="45">
      <c r="A49" s="67" t="s">
        <v>50</v>
      </c>
      <c r="B49" s="287"/>
      <c r="C49" s="68" t="s">
        <v>474</v>
      </c>
      <c r="D49" s="68" t="s">
        <v>101</v>
      </c>
      <c r="E49" s="69" t="s">
        <v>112</v>
      </c>
      <c r="F49" s="70" t="s">
        <v>353</v>
      </c>
      <c r="G49" s="50">
        <v>0</v>
      </c>
    </row>
    <row r="50" spans="1:7" ht="45">
      <c r="A50" s="67" t="s">
        <v>50</v>
      </c>
      <c r="B50" s="287"/>
      <c r="C50" s="68" t="s">
        <v>474</v>
      </c>
      <c r="D50" s="68" t="s">
        <v>102</v>
      </c>
      <c r="E50" s="69" t="s">
        <v>113</v>
      </c>
      <c r="F50" s="70" t="s">
        <v>354</v>
      </c>
      <c r="G50" s="50">
        <v>0</v>
      </c>
    </row>
    <row r="51" spans="1:7" ht="45">
      <c r="A51" s="67" t="s">
        <v>50</v>
      </c>
      <c r="B51" s="287"/>
      <c r="C51" s="68" t="s">
        <v>474</v>
      </c>
      <c r="D51" s="68" t="s">
        <v>103</v>
      </c>
      <c r="E51" s="69" t="s">
        <v>114</v>
      </c>
      <c r="F51" s="70" t="s">
        <v>355</v>
      </c>
      <c r="G51" s="50">
        <v>0</v>
      </c>
    </row>
    <row r="52" spans="1:7" ht="45">
      <c r="A52" s="67" t="s">
        <v>50</v>
      </c>
      <c r="B52" s="287"/>
      <c r="C52" s="68" t="s">
        <v>474</v>
      </c>
      <c r="D52" s="68" t="s">
        <v>104</v>
      </c>
      <c r="E52" s="69" t="s">
        <v>115</v>
      </c>
      <c r="F52" s="70" t="s">
        <v>356</v>
      </c>
      <c r="G52" s="50">
        <v>1</v>
      </c>
    </row>
    <row r="53" spans="1:7" ht="45">
      <c r="A53" s="67" t="s">
        <v>50</v>
      </c>
      <c r="B53" s="287"/>
      <c r="C53" s="68" t="s">
        <v>474</v>
      </c>
      <c r="D53" s="68" t="s">
        <v>105</v>
      </c>
      <c r="E53" s="69" t="s">
        <v>116</v>
      </c>
      <c r="F53" s="70" t="s">
        <v>357</v>
      </c>
      <c r="G53" s="50">
        <v>1</v>
      </c>
    </row>
    <row r="54" spans="1:7" ht="45">
      <c r="A54" s="67" t="s">
        <v>50</v>
      </c>
      <c r="B54" s="287"/>
      <c r="C54" s="68" t="s">
        <v>474</v>
      </c>
      <c r="D54" s="68" t="s">
        <v>106</v>
      </c>
      <c r="E54" s="69" t="s">
        <v>117</v>
      </c>
      <c r="F54" s="70" t="s">
        <v>358</v>
      </c>
      <c r="G54" s="50">
        <v>1</v>
      </c>
    </row>
    <row r="55" spans="1:7" ht="45">
      <c r="A55" s="67" t="s">
        <v>50</v>
      </c>
      <c r="B55" s="287"/>
      <c r="C55" s="68" t="s">
        <v>474</v>
      </c>
      <c r="D55" s="68" t="s">
        <v>107</v>
      </c>
      <c r="E55" s="69" t="s">
        <v>118</v>
      </c>
      <c r="F55" s="71" t="s">
        <v>359</v>
      </c>
      <c r="G55" s="50">
        <v>0</v>
      </c>
    </row>
    <row r="56" spans="1:7" ht="45">
      <c r="A56" s="67" t="s">
        <v>50</v>
      </c>
      <c r="B56" s="287"/>
      <c r="C56" s="68" t="s">
        <v>474</v>
      </c>
      <c r="D56" s="68" t="s">
        <v>108</v>
      </c>
      <c r="E56" s="69" t="s">
        <v>119</v>
      </c>
      <c r="F56" s="70" t="s">
        <v>360</v>
      </c>
      <c r="G56" s="50">
        <v>1</v>
      </c>
    </row>
    <row r="57" spans="1:7" ht="45">
      <c r="A57" s="67" t="s">
        <v>50</v>
      </c>
      <c r="B57" s="287"/>
      <c r="C57" s="68" t="s">
        <v>474</v>
      </c>
      <c r="D57" s="68" t="s">
        <v>109</v>
      </c>
      <c r="E57" s="69" t="s">
        <v>120</v>
      </c>
      <c r="F57" s="70" t="s">
        <v>361</v>
      </c>
      <c r="G57" s="50">
        <v>1</v>
      </c>
    </row>
    <row r="58" spans="1:7" ht="45">
      <c r="A58" s="72" t="s">
        <v>43</v>
      </c>
      <c r="B58" s="288" t="s">
        <v>43</v>
      </c>
      <c r="C58" s="73" t="s">
        <v>476</v>
      </c>
      <c r="D58" s="73" t="s">
        <v>127</v>
      </c>
      <c r="E58" s="74" t="s">
        <v>289</v>
      </c>
      <c r="F58" s="75" t="s">
        <v>362</v>
      </c>
      <c r="G58" s="50">
        <v>1</v>
      </c>
    </row>
    <row r="59" spans="1:7" ht="45">
      <c r="A59" s="72" t="s">
        <v>43</v>
      </c>
      <c r="B59" s="288"/>
      <c r="C59" s="73" t="s">
        <v>476</v>
      </c>
      <c r="D59" s="73" t="s">
        <v>128</v>
      </c>
      <c r="E59" s="74" t="s">
        <v>290</v>
      </c>
      <c r="F59" s="75" t="s">
        <v>363</v>
      </c>
      <c r="G59" s="50">
        <v>1</v>
      </c>
    </row>
    <row r="60" spans="1:7" ht="45">
      <c r="A60" s="72" t="s">
        <v>43</v>
      </c>
      <c r="B60" s="288"/>
      <c r="C60" s="73" t="s">
        <v>476</v>
      </c>
      <c r="D60" s="73" t="s">
        <v>129</v>
      </c>
      <c r="E60" s="74" t="s">
        <v>291</v>
      </c>
      <c r="F60" s="75" t="s">
        <v>284</v>
      </c>
      <c r="G60" s="50">
        <v>1</v>
      </c>
    </row>
    <row r="61" spans="1:7" ht="45">
      <c r="A61" s="72" t="s">
        <v>43</v>
      </c>
      <c r="B61" s="288"/>
      <c r="C61" s="73" t="s">
        <v>476</v>
      </c>
      <c r="D61" s="73" t="s">
        <v>130</v>
      </c>
      <c r="E61" s="74" t="s">
        <v>292</v>
      </c>
      <c r="F61" s="75" t="s">
        <v>364</v>
      </c>
      <c r="G61" s="50">
        <v>0</v>
      </c>
    </row>
    <row r="62" spans="1:7" ht="45">
      <c r="A62" s="72" t="s">
        <v>43</v>
      </c>
      <c r="B62" s="288"/>
      <c r="C62" s="73" t="s">
        <v>476</v>
      </c>
      <c r="D62" s="73" t="s">
        <v>131</v>
      </c>
      <c r="E62" s="74" t="s">
        <v>293</v>
      </c>
      <c r="F62" s="75" t="s">
        <v>365</v>
      </c>
      <c r="G62" s="50">
        <v>0</v>
      </c>
    </row>
    <row r="63" spans="1:7" ht="45">
      <c r="A63" s="72" t="s">
        <v>43</v>
      </c>
      <c r="B63" s="288"/>
      <c r="C63" s="73" t="s">
        <v>476</v>
      </c>
      <c r="D63" s="73" t="s">
        <v>132</v>
      </c>
      <c r="E63" s="74" t="s">
        <v>294</v>
      </c>
      <c r="F63" s="75" t="s">
        <v>366</v>
      </c>
      <c r="G63" s="50">
        <v>0</v>
      </c>
    </row>
    <row r="64" spans="1:7" ht="45">
      <c r="A64" s="72" t="s">
        <v>43</v>
      </c>
      <c r="B64" s="288"/>
      <c r="C64" s="73" t="s">
        <v>476</v>
      </c>
      <c r="D64" s="73" t="s">
        <v>133</v>
      </c>
      <c r="E64" s="74" t="s">
        <v>295</v>
      </c>
      <c r="F64" s="75" t="s">
        <v>367</v>
      </c>
      <c r="G64" s="50">
        <v>0</v>
      </c>
    </row>
    <row r="65" spans="1:7" ht="45">
      <c r="A65" s="76" t="s">
        <v>152</v>
      </c>
      <c r="B65" s="297" t="s">
        <v>152</v>
      </c>
      <c r="C65" s="77" t="s">
        <v>475</v>
      </c>
      <c r="D65" s="77" t="s">
        <v>134</v>
      </c>
      <c r="E65" s="78" t="s">
        <v>143</v>
      </c>
      <c r="F65" s="79" t="s">
        <v>368</v>
      </c>
      <c r="G65" s="50">
        <v>1</v>
      </c>
    </row>
    <row r="66" spans="1:7" ht="45">
      <c r="A66" s="76" t="s">
        <v>152</v>
      </c>
      <c r="B66" s="297"/>
      <c r="C66" s="77" t="s">
        <v>475</v>
      </c>
      <c r="D66" s="77" t="s">
        <v>135</v>
      </c>
      <c r="E66" s="78" t="s">
        <v>144</v>
      </c>
      <c r="F66" s="79" t="s">
        <v>369</v>
      </c>
      <c r="G66" s="50">
        <v>0</v>
      </c>
    </row>
    <row r="67" spans="1:7" ht="45">
      <c r="A67" s="76" t="s">
        <v>152</v>
      </c>
      <c r="B67" s="297"/>
      <c r="C67" s="77" t="s">
        <v>475</v>
      </c>
      <c r="D67" s="77" t="s">
        <v>136</v>
      </c>
      <c r="E67" s="78" t="s">
        <v>145</v>
      </c>
      <c r="F67" s="79" t="s">
        <v>370</v>
      </c>
      <c r="G67" s="50">
        <v>0</v>
      </c>
    </row>
    <row r="68" spans="1:7" ht="45">
      <c r="A68" s="76" t="s">
        <v>152</v>
      </c>
      <c r="B68" s="297"/>
      <c r="C68" s="77" t="s">
        <v>475</v>
      </c>
      <c r="D68" s="77" t="s">
        <v>137</v>
      </c>
      <c r="E68" s="78" t="s">
        <v>146</v>
      </c>
      <c r="F68" s="79" t="s">
        <v>371</v>
      </c>
      <c r="G68" s="50">
        <v>0</v>
      </c>
    </row>
    <row r="69" spans="1:7" ht="45">
      <c r="A69" s="76" t="s">
        <v>152</v>
      </c>
      <c r="B69" s="297"/>
      <c r="C69" s="77" t="s">
        <v>475</v>
      </c>
      <c r="D69" s="77" t="s">
        <v>138</v>
      </c>
      <c r="E69" s="78" t="s">
        <v>147</v>
      </c>
      <c r="F69" s="79" t="s">
        <v>372</v>
      </c>
      <c r="G69" s="50">
        <v>0</v>
      </c>
    </row>
    <row r="70" spans="1:7" ht="45">
      <c r="A70" s="76" t="s">
        <v>152</v>
      </c>
      <c r="B70" s="297"/>
      <c r="C70" s="77" t="s">
        <v>475</v>
      </c>
      <c r="D70" s="77" t="s">
        <v>139</v>
      </c>
      <c r="E70" s="78" t="s">
        <v>148</v>
      </c>
      <c r="F70" s="79" t="s">
        <v>373</v>
      </c>
      <c r="G70" s="50">
        <v>1</v>
      </c>
    </row>
    <row r="71" spans="1:7" ht="45">
      <c r="A71" s="76" t="s">
        <v>152</v>
      </c>
      <c r="B71" s="297"/>
      <c r="C71" s="77" t="s">
        <v>475</v>
      </c>
      <c r="D71" s="77" t="s">
        <v>140</v>
      </c>
      <c r="E71" s="78" t="s">
        <v>149</v>
      </c>
      <c r="F71" s="79" t="s">
        <v>374</v>
      </c>
      <c r="G71" s="50">
        <v>0</v>
      </c>
    </row>
    <row r="72" spans="1:7" ht="45">
      <c r="A72" s="76" t="s">
        <v>152</v>
      </c>
      <c r="B72" s="297"/>
      <c r="C72" s="77" t="s">
        <v>475</v>
      </c>
      <c r="D72" s="77" t="s">
        <v>141</v>
      </c>
      <c r="E72" s="78" t="s">
        <v>150</v>
      </c>
      <c r="F72" s="79" t="s">
        <v>375</v>
      </c>
      <c r="G72" s="50">
        <v>1</v>
      </c>
    </row>
    <row r="73" spans="1:7" ht="45">
      <c r="A73" s="76" t="s">
        <v>152</v>
      </c>
      <c r="B73" s="297"/>
      <c r="C73" s="77" t="s">
        <v>475</v>
      </c>
      <c r="D73" s="77" t="s">
        <v>142</v>
      </c>
      <c r="E73" s="78" t="s">
        <v>151</v>
      </c>
      <c r="F73" s="79" t="s">
        <v>376</v>
      </c>
      <c r="G73" s="50">
        <v>0</v>
      </c>
    </row>
    <row r="74" spans="1:7" ht="60">
      <c r="A74" s="80" t="s">
        <v>45</v>
      </c>
      <c r="B74" s="298" t="s">
        <v>45</v>
      </c>
      <c r="C74" s="81" t="s">
        <v>477</v>
      </c>
      <c r="D74" s="81" t="s">
        <v>153</v>
      </c>
      <c r="E74" s="82" t="s">
        <v>162</v>
      </c>
      <c r="F74" s="83" t="s">
        <v>489</v>
      </c>
      <c r="G74" s="50">
        <v>0</v>
      </c>
    </row>
    <row r="75" spans="1:7" ht="60">
      <c r="A75" s="80" t="s">
        <v>45</v>
      </c>
      <c r="B75" s="298"/>
      <c r="C75" s="81" t="s">
        <v>477</v>
      </c>
      <c r="D75" s="81" t="s">
        <v>154</v>
      </c>
      <c r="E75" s="82" t="s">
        <v>163</v>
      </c>
      <c r="F75" s="83" t="s">
        <v>499</v>
      </c>
      <c r="G75" s="50">
        <v>0</v>
      </c>
    </row>
    <row r="76" spans="1:7" ht="90">
      <c r="A76" s="80" t="s">
        <v>45</v>
      </c>
      <c r="B76" s="298"/>
      <c r="C76" s="81" t="s">
        <v>477</v>
      </c>
      <c r="D76" s="81" t="s">
        <v>155</v>
      </c>
      <c r="E76" s="82" t="s">
        <v>164</v>
      </c>
      <c r="F76" s="83" t="s">
        <v>377</v>
      </c>
      <c r="G76" s="50">
        <v>0</v>
      </c>
    </row>
    <row r="77" spans="1:7" ht="60">
      <c r="A77" s="80" t="s">
        <v>45</v>
      </c>
      <c r="B77" s="298"/>
      <c r="C77" s="81" t="s">
        <v>477</v>
      </c>
      <c r="D77" s="81" t="s">
        <v>156</v>
      </c>
      <c r="E77" s="82" t="s">
        <v>165</v>
      </c>
      <c r="F77" s="84" t="s">
        <v>378</v>
      </c>
      <c r="G77" s="50">
        <v>0</v>
      </c>
    </row>
    <row r="78" spans="1:7" ht="60">
      <c r="A78" s="80" t="s">
        <v>45</v>
      </c>
      <c r="B78" s="298"/>
      <c r="C78" s="81" t="s">
        <v>477</v>
      </c>
      <c r="D78" s="81" t="s">
        <v>157</v>
      </c>
      <c r="E78" s="82" t="s">
        <v>166</v>
      </c>
      <c r="F78" s="84" t="s">
        <v>379</v>
      </c>
      <c r="G78" s="50">
        <v>0</v>
      </c>
    </row>
    <row r="79" spans="1:7" ht="60">
      <c r="A79" s="80" t="s">
        <v>45</v>
      </c>
      <c r="B79" s="298"/>
      <c r="C79" s="81" t="s">
        <v>477</v>
      </c>
      <c r="D79" s="81" t="s">
        <v>158</v>
      </c>
      <c r="E79" s="82" t="s">
        <v>167</v>
      </c>
      <c r="F79" s="84" t="s">
        <v>380</v>
      </c>
      <c r="G79" s="50">
        <v>0</v>
      </c>
    </row>
    <row r="80" spans="1:7" ht="60">
      <c r="A80" s="80" t="s">
        <v>45</v>
      </c>
      <c r="B80" s="298"/>
      <c r="C80" s="81" t="s">
        <v>477</v>
      </c>
      <c r="D80" s="81" t="s">
        <v>159</v>
      </c>
      <c r="E80" s="82" t="s">
        <v>168</v>
      </c>
      <c r="F80" s="84" t="s">
        <v>381</v>
      </c>
      <c r="G80" s="50">
        <v>0</v>
      </c>
    </row>
    <row r="81" spans="1:7" ht="60">
      <c r="A81" s="80" t="s">
        <v>45</v>
      </c>
      <c r="B81" s="298"/>
      <c r="C81" s="81" t="s">
        <v>477</v>
      </c>
      <c r="D81" s="81" t="s">
        <v>160</v>
      </c>
      <c r="E81" s="82" t="s">
        <v>169</v>
      </c>
      <c r="F81" s="84" t="s">
        <v>382</v>
      </c>
      <c r="G81" s="50">
        <v>0</v>
      </c>
    </row>
    <row r="82" spans="1:7" ht="60">
      <c r="A82" s="80" t="s">
        <v>45</v>
      </c>
      <c r="B82" s="298"/>
      <c r="C82" s="81" t="s">
        <v>477</v>
      </c>
      <c r="D82" s="81" t="s">
        <v>161</v>
      </c>
      <c r="E82" s="82" t="s">
        <v>170</v>
      </c>
      <c r="F82" s="84" t="s">
        <v>383</v>
      </c>
      <c r="G82" s="50">
        <v>0</v>
      </c>
    </row>
    <row r="83" spans="1:7" ht="60">
      <c r="A83" s="85" t="s">
        <v>197</v>
      </c>
      <c r="B83" s="299" t="s">
        <v>197</v>
      </c>
      <c r="C83" s="86" t="s">
        <v>478</v>
      </c>
      <c r="D83" s="86" t="s">
        <v>171</v>
      </c>
      <c r="E83" s="87" t="s">
        <v>184</v>
      </c>
      <c r="F83" s="88" t="s">
        <v>384</v>
      </c>
      <c r="G83" s="50">
        <v>0</v>
      </c>
    </row>
    <row r="84" spans="1:7" ht="60">
      <c r="A84" s="85" t="s">
        <v>197</v>
      </c>
      <c r="B84" s="299"/>
      <c r="C84" s="86" t="s">
        <v>478</v>
      </c>
      <c r="D84" s="86" t="s">
        <v>172</v>
      </c>
      <c r="E84" s="87" t="s">
        <v>185</v>
      </c>
      <c r="F84" s="88" t="s">
        <v>385</v>
      </c>
      <c r="G84" s="50">
        <v>0</v>
      </c>
    </row>
    <row r="85" spans="1:7" ht="60">
      <c r="A85" s="85" t="s">
        <v>197</v>
      </c>
      <c r="B85" s="299"/>
      <c r="C85" s="86" t="s">
        <v>478</v>
      </c>
      <c r="D85" s="86" t="s">
        <v>173</v>
      </c>
      <c r="E85" s="87" t="s">
        <v>186</v>
      </c>
      <c r="F85" s="88" t="s">
        <v>386</v>
      </c>
      <c r="G85" s="50">
        <v>0</v>
      </c>
    </row>
    <row r="86" spans="1:7" ht="60">
      <c r="A86" s="85" t="s">
        <v>197</v>
      </c>
      <c r="B86" s="299"/>
      <c r="C86" s="86" t="s">
        <v>478</v>
      </c>
      <c r="D86" s="86" t="s">
        <v>174</v>
      </c>
      <c r="E86" s="87" t="s">
        <v>187</v>
      </c>
      <c r="F86" s="88" t="s">
        <v>387</v>
      </c>
      <c r="G86" s="50">
        <v>0</v>
      </c>
    </row>
    <row r="87" spans="1:7" ht="60">
      <c r="A87" s="85" t="s">
        <v>197</v>
      </c>
      <c r="B87" s="299"/>
      <c r="C87" s="86" t="s">
        <v>478</v>
      </c>
      <c r="D87" s="86" t="s">
        <v>175</v>
      </c>
      <c r="E87" s="87" t="s">
        <v>188</v>
      </c>
      <c r="F87" s="88" t="s">
        <v>285</v>
      </c>
      <c r="G87" s="50">
        <v>0</v>
      </c>
    </row>
    <row r="88" spans="1:7" ht="60">
      <c r="A88" s="85" t="s">
        <v>197</v>
      </c>
      <c r="B88" s="299"/>
      <c r="C88" s="86" t="s">
        <v>478</v>
      </c>
      <c r="D88" s="86" t="s">
        <v>176</v>
      </c>
      <c r="E88" s="87" t="s">
        <v>189</v>
      </c>
      <c r="F88" s="88" t="s">
        <v>388</v>
      </c>
      <c r="G88" s="50">
        <v>0</v>
      </c>
    </row>
    <row r="89" spans="1:7" ht="60">
      <c r="A89" s="85" t="s">
        <v>197</v>
      </c>
      <c r="B89" s="299"/>
      <c r="C89" s="86" t="s">
        <v>478</v>
      </c>
      <c r="D89" s="86" t="s">
        <v>177</v>
      </c>
      <c r="E89" s="87" t="s">
        <v>190</v>
      </c>
      <c r="F89" s="88" t="s">
        <v>389</v>
      </c>
      <c r="G89" s="50">
        <v>0</v>
      </c>
    </row>
    <row r="90" spans="1:7" ht="60">
      <c r="A90" s="85" t="s">
        <v>197</v>
      </c>
      <c r="B90" s="299"/>
      <c r="C90" s="86" t="s">
        <v>478</v>
      </c>
      <c r="D90" s="86" t="s">
        <v>178</v>
      </c>
      <c r="E90" s="87" t="s">
        <v>191</v>
      </c>
      <c r="F90" s="88" t="s">
        <v>390</v>
      </c>
      <c r="G90" s="50">
        <v>0</v>
      </c>
    </row>
    <row r="91" spans="1:7" ht="60">
      <c r="A91" s="85" t="s">
        <v>197</v>
      </c>
      <c r="B91" s="299"/>
      <c r="C91" s="86" t="s">
        <v>478</v>
      </c>
      <c r="D91" s="86" t="s">
        <v>179</v>
      </c>
      <c r="E91" s="87" t="s">
        <v>192</v>
      </c>
      <c r="F91" s="88" t="s">
        <v>391</v>
      </c>
      <c r="G91" s="50">
        <v>0</v>
      </c>
    </row>
    <row r="92" spans="1:7" ht="60">
      <c r="A92" s="85" t="s">
        <v>197</v>
      </c>
      <c r="B92" s="299"/>
      <c r="C92" s="86" t="s">
        <v>478</v>
      </c>
      <c r="D92" s="86" t="s">
        <v>180</v>
      </c>
      <c r="E92" s="87" t="s">
        <v>193</v>
      </c>
      <c r="F92" s="88" t="s">
        <v>286</v>
      </c>
      <c r="G92" s="50">
        <v>0</v>
      </c>
    </row>
    <row r="93" spans="1:7" ht="60">
      <c r="A93" s="85" t="s">
        <v>197</v>
      </c>
      <c r="B93" s="299"/>
      <c r="C93" s="86" t="s">
        <v>478</v>
      </c>
      <c r="D93" s="86" t="s">
        <v>181</v>
      </c>
      <c r="E93" s="87" t="s">
        <v>194</v>
      </c>
      <c r="F93" s="88" t="s">
        <v>392</v>
      </c>
      <c r="G93" s="50">
        <v>0</v>
      </c>
    </row>
    <row r="94" spans="1:7" ht="60">
      <c r="A94" s="85" t="s">
        <v>197</v>
      </c>
      <c r="B94" s="299"/>
      <c r="C94" s="86" t="s">
        <v>478</v>
      </c>
      <c r="D94" s="86" t="s">
        <v>182</v>
      </c>
      <c r="E94" s="87" t="s">
        <v>195</v>
      </c>
      <c r="F94" s="88" t="s">
        <v>393</v>
      </c>
      <c r="G94" s="50">
        <v>0</v>
      </c>
    </row>
    <row r="95" spans="1:7" ht="60">
      <c r="A95" s="85" t="s">
        <v>197</v>
      </c>
      <c r="B95" s="299"/>
      <c r="C95" s="86" t="s">
        <v>478</v>
      </c>
      <c r="D95" s="86" t="s">
        <v>183</v>
      </c>
      <c r="E95" s="87" t="s">
        <v>196</v>
      </c>
      <c r="F95" s="88" t="s">
        <v>386</v>
      </c>
      <c r="G95" s="50">
        <v>0</v>
      </c>
    </row>
    <row r="96" spans="1:7" ht="36">
      <c r="A96" s="89" t="s">
        <v>216</v>
      </c>
      <c r="B96" s="293" t="s">
        <v>216</v>
      </c>
      <c r="C96" s="90" t="s">
        <v>479</v>
      </c>
      <c r="D96" s="90" t="s">
        <v>198</v>
      </c>
      <c r="E96" s="91" t="s">
        <v>207</v>
      </c>
      <c r="F96" s="92" t="s">
        <v>386</v>
      </c>
      <c r="G96" s="50">
        <v>0</v>
      </c>
    </row>
    <row r="97" spans="1:7" ht="36">
      <c r="A97" s="89" t="s">
        <v>216</v>
      </c>
      <c r="B97" s="293"/>
      <c r="C97" s="90" t="s">
        <v>479</v>
      </c>
      <c r="D97" s="90" t="s">
        <v>199</v>
      </c>
      <c r="E97" s="91" t="s">
        <v>208</v>
      </c>
      <c r="F97" s="92" t="s">
        <v>394</v>
      </c>
      <c r="G97" s="50">
        <v>0</v>
      </c>
    </row>
    <row r="98" spans="1:7" ht="60">
      <c r="A98" s="89" t="s">
        <v>216</v>
      </c>
      <c r="B98" s="293"/>
      <c r="C98" s="90" t="s">
        <v>479</v>
      </c>
      <c r="D98" s="90" t="s">
        <v>200</v>
      </c>
      <c r="E98" s="91" t="s">
        <v>209</v>
      </c>
      <c r="F98" s="92" t="s">
        <v>395</v>
      </c>
      <c r="G98" s="50">
        <v>0</v>
      </c>
    </row>
    <row r="99" spans="1:7" ht="36">
      <c r="A99" s="89" t="s">
        <v>216</v>
      </c>
      <c r="B99" s="293"/>
      <c r="C99" s="90" t="s">
        <v>479</v>
      </c>
      <c r="D99" s="90" t="s">
        <v>201</v>
      </c>
      <c r="E99" s="91" t="s">
        <v>210</v>
      </c>
      <c r="F99" s="92" t="s">
        <v>396</v>
      </c>
      <c r="G99" s="50">
        <v>0</v>
      </c>
    </row>
    <row r="100" spans="1:7" ht="60">
      <c r="A100" s="89" t="s">
        <v>216</v>
      </c>
      <c r="B100" s="293"/>
      <c r="C100" s="90" t="s">
        <v>479</v>
      </c>
      <c r="D100" s="90" t="s">
        <v>202</v>
      </c>
      <c r="E100" s="91" t="s">
        <v>211</v>
      </c>
      <c r="F100" s="92" t="s">
        <v>397</v>
      </c>
      <c r="G100" s="50">
        <v>0</v>
      </c>
    </row>
    <row r="101" spans="1:7" ht="36">
      <c r="A101" s="89" t="s">
        <v>216</v>
      </c>
      <c r="B101" s="293"/>
      <c r="C101" s="90" t="s">
        <v>479</v>
      </c>
      <c r="D101" s="90" t="s">
        <v>203</v>
      </c>
      <c r="E101" s="91" t="s">
        <v>212</v>
      </c>
      <c r="F101" s="92" t="s">
        <v>398</v>
      </c>
      <c r="G101" s="50">
        <v>0</v>
      </c>
    </row>
    <row r="102" spans="1:7" ht="45">
      <c r="A102" s="89" t="s">
        <v>216</v>
      </c>
      <c r="B102" s="293"/>
      <c r="C102" s="90" t="s">
        <v>479</v>
      </c>
      <c r="D102" s="90" t="s">
        <v>204</v>
      </c>
      <c r="E102" s="91" t="s">
        <v>213</v>
      </c>
      <c r="F102" s="92" t="s">
        <v>399</v>
      </c>
      <c r="G102" s="50">
        <v>0</v>
      </c>
    </row>
    <row r="103" spans="1:7" ht="36">
      <c r="A103" s="89" t="s">
        <v>216</v>
      </c>
      <c r="B103" s="293"/>
      <c r="C103" s="90" t="s">
        <v>479</v>
      </c>
      <c r="D103" s="90" t="s">
        <v>205</v>
      </c>
      <c r="E103" s="91" t="s">
        <v>214</v>
      </c>
      <c r="F103" s="92" t="s">
        <v>400</v>
      </c>
      <c r="G103" s="50">
        <v>0</v>
      </c>
    </row>
    <row r="104" spans="1:7" ht="60">
      <c r="A104" s="89" t="s">
        <v>216</v>
      </c>
      <c r="B104" s="293"/>
      <c r="C104" s="90" t="s">
        <v>479</v>
      </c>
      <c r="D104" s="90" t="s">
        <v>206</v>
      </c>
      <c r="E104" s="91" t="s">
        <v>215</v>
      </c>
      <c r="F104" s="92" t="s">
        <v>401</v>
      </c>
      <c r="G104" s="50">
        <v>0</v>
      </c>
    </row>
    <row r="105" spans="1:7" ht="120">
      <c r="A105" s="46" t="s">
        <v>46</v>
      </c>
      <c r="B105" s="294" t="s">
        <v>46</v>
      </c>
      <c r="C105" s="47" t="s">
        <v>480</v>
      </c>
      <c r="D105" s="47" t="s">
        <v>217</v>
      </c>
      <c r="E105" s="48" t="s">
        <v>226</v>
      </c>
      <c r="F105" s="93" t="s">
        <v>402</v>
      </c>
      <c r="G105" s="50">
        <v>0</v>
      </c>
    </row>
    <row r="106" spans="1:7" ht="45">
      <c r="A106" s="46" t="s">
        <v>46</v>
      </c>
      <c r="B106" s="294"/>
      <c r="C106" s="47" t="s">
        <v>480</v>
      </c>
      <c r="D106" s="47" t="s">
        <v>218</v>
      </c>
      <c r="E106" s="48" t="s">
        <v>227</v>
      </c>
      <c r="F106" s="93" t="s">
        <v>403</v>
      </c>
      <c r="G106" s="50">
        <v>0</v>
      </c>
    </row>
    <row r="107" spans="1:7" ht="75">
      <c r="A107" s="46" t="s">
        <v>46</v>
      </c>
      <c r="B107" s="294"/>
      <c r="C107" s="47" t="s">
        <v>480</v>
      </c>
      <c r="D107" s="47" t="s">
        <v>219</v>
      </c>
      <c r="E107" s="48" t="s">
        <v>228</v>
      </c>
      <c r="F107" s="93" t="s">
        <v>404</v>
      </c>
      <c r="G107" s="50">
        <v>0</v>
      </c>
    </row>
    <row r="108" spans="1:7" ht="75">
      <c r="A108" s="46" t="s">
        <v>46</v>
      </c>
      <c r="B108" s="294"/>
      <c r="C108" s="47" t="s">
        <v>480</v>
      </c>
      <c r="D108" s="47" t="s">
        <v>220</v>
      </c>
      <c r="E108" s="48" t="s">
        <v>229</v>
      </c>
      <c r="F108" s="93" t="s">
        <v>405</v>
      </c>
      <c r="G108" s="50">
        <v>0</v>
      </c>
    </row>
    <row r="109" spans="1:7" ht="45">
      <c r="A109" s="46" t="s">
        <v>46</v>
      </c>
      <c r="B109" s="294"/>
      <c r="C109" s="47" t="s">
        <v>480</v>
      </c>
      <c r="D109" s="47" t="s">
        <v>221</v>
      </c>
      <c r="E109" s="48" t="s">
        <v>230</v>
      </c>
      <c r="F109" s="93" t="s">
        <v>406</v>
      </c>
      <c r="G109" s="50">
        <v>0</v>
      </c>
    </row>
    <row r="110" spans="1:7" ht="45">
      <c r="A110" s="46" t="s">
        <v>46</v>
      </c>
      <c r="B110" s="294"/>
      <c r="C110" s="47" t="s">
        <v>480</v>
      </c>
      <c r="D110" s="47" t="s">
        <v>222</v>
      </c>
      <c r="E110" s="48" t="s">
        <v>231</v>
      </c>
      <c r="F110" s="93" t="s">
        <v>407</v>
      </c>
      <c r="G110" s="50">
        <v>0</v>
      </c>
    </row>
    <row r="111" spans="1:7" ht="60">
      <c r="A111" s="46" t="s">
        <v>46</v>
      </c>
      <c r="B111" s="294"/>
      <c r="C111" s="47" t="s">
        <v>480</v>
      </c>
      <c r="D111" s="47" t="s">
        <v>223</v>
      </c>
      <c r="E111" s="48" t="s">
        <v>232</v>
      </c>
      <c r="F111" s="93" t="s">
        <v>408</v>
      </c>
      <c r="G111" s="50">
        <v>0</v>
      </c>
    </row>
    <row r="112" spans="1:7" ht="60">
      <c r="A112" s="46" t="s">
        <v>46</v>
      </c>
      <c r="B112" s="294"/>
      <c r="C112" s="47" t="s">
        <v>480</v>
      </c>
      <c r="D112" s="47" t="s">
        <v>224</v>
      </c>
      <c r="E112" s="48" t="s">
        <v>233</v>
      </c>
      <c r="F112" s="93" t="s">
        <v>409</v>
      </c>
      <c r="G112" s="50">
        <v>0</v>
      </c>
    </row>
    <row r="113" spans="1:7" ht="60">
      <c r="A113" s="46" t="s">
        <v>46</v>
      </c>
      <c r="B113" s="294"/>
      <c r="C113" s="47" t="s">
        <v>480</v>
      </c>
      <c r="D113" s="47" t="s">
        <v>225</v>
      </c>
      <c r="E113" s="48" t="s">
        <v>234</v>
      </c>
      <c r="F113" s="93" t="s">
        <v>410</v>
      </c>
      <c r="G113" s="50">
        <v>0</v>
      </c>
    </row>
    <row r="114" spans="1:7" ht="60">
      <c r="A114" s="94" t="s">
        <v>47</v>
      </c>
      <c r="B114" s="295" t="s">
        <v>47</v>
      </c>
      <c r="C114" s="95" t="s">
        <v>481</v>
      </c>
      <c r="D114" s="95" t="s">
        <v>235</v>
      </c>
      <c r="E114" s="96" t="s">
        <v>242</v>
      </c>
      <c r="F114" s="97" t="s">
        <v>411</v>
      </c>
      <c r="G114" s="50">
        <v>0</v>
      </c>
    </row>
    <row r="115" spans="1:7" ht="60">
      <c r="A115" s="94" t="s">
        <v>47</v>
      </c>
      <c r="B115" s="295"/>
      <c r="C115" s="95" t="s">
        <v>481</v>
      </c>
      <c r="D115" s="95" t="s">
        <v>236</v>
      </c>
      <c r="E115" s="96" t="s">
        <v>243</v>
      </c>
      <c r="F115" s="97" t="s">
        <v>412</v>
      </c>
      <c r="G115" s="50">
        <v>0</v>
      </c>
    </row>
    <row r="116" spans="1:7" ht="45">
      <c r="A116" s="94" t="s">
        <v>47</v>
      </c>
      <c r="B116" s="295"/>
      <c r="C116" s="95" t="s">
        <v>481</v>
      </c>
      <c r="D116" s="95" t="s">
        <v>237</v>
      </c>
      <c r="E116" s="96" t="s">
        <v>244</v>
      </c>
      <c r="F116" s="97" t="s">
        <v>413</v>
      </c>
      <c r="G116" s="50">
        <v>0</v>
      </c>
    </row>
    <row r="117" spans="1:7" ht="45">
      <c r="A117" s="94" t="s">
        <v>47</v>
      </c>
      <c r="B117" s="295"/>
      <c r="C117" s="95" t="s">
        <v>481</v>
      </c>
      <c r="D117" s="95" t="s">
        <v>238</v>
      </c>
      <c r="E117" s="96" t="s">
        <v>245</v>
      </c>
      <c r="F117" s="97" t="s">
        <v>414</v>
      </c>
      <c r="G117" s="50">
        <v>0</v>
      </c>
    </row>
    <row r="118" spans="1:7" ht="60">
      <c r="A118" s="94" t="s">
        <v>47</v>
      </c>
      <c r="B118" s="295"/>
      <c r="C118" s="95" t="s">
        <v>481</v>
      </c>
      <c r="D118" s="95" t="s">
        <v>239</v>
      </c>
      <c r="E118" s="96" t="s">
        <v>246</v>
      </c>
      <c r="F118" s="97" t="s">
        <v>415</v>
      </c>
      <c r="G118" s="50">
        <v>0</v>
      </c>
    </row>
    <row r="119" spans="1:7" ht="45">
      <c r="A119" s="94" t="s">
        <v>47</v>
      </c>
      <c r="B119" s="295"/>
      <c r="C119" s="95" t="s">
        <v>481</v>
      </c>
      <c r="D119" s="95" t="s">
        <v>240</v>
      </c>
      <c r="E119" s="96" t="s">
        <v>247</v>
      </c>
      <c r="F119" s="97" t="s">
        <v>416</v>
      </c>
      <c r="G119" s="50">
        <v>0</v>
      </c>
    </row>
    <row r="120" spans="1:7" ht="45">
      <c r="A120" s="94" t="s">
        <v>47</v>
      </c>
      <c r="B120" s="295"/>
      <c r="C120" s="95" t="s">
        <v>481</v>
      </c>
      <c r="D120" s="95" t="s">
        <v>241</v>
      </c>
      <c r="E120" s="96" t="s">
        <v>248</v>
      </c>
      <c r="F120" s="97" t="s">
        <v>417</v>
      </c>
      <c r="G120" s="50">
        <v>0</v>
      </c>
    </row>
    <row r="121" spans="1:7" ht="60">
      <c r="A121" s="98" t="s">
        <v>261</v>
      </c>
      <c r="B121" s="296" t="s">
        <v>261</v>
      </c>
      <c r="C121" s="99" t="s">
        <v>482</v>
      </c>
      <c r="D121" s="99" t="s">
        <v>249</v>
      </c>
      <c r="E121" s="100" t="s">
        <v>255</v>
      </c>
      <c r="F121" s="101" t="s">
        <v>418</v>
      </c>
      <c r="G121" s="50">
        <v>0</v>
      </c>
    </row>
    <row r="122" spans="1:7" ht="60">
      <c r="A122" s="98" t="s">
        <v>261</v>
      </c>
      <c r="B122" s="296"/>
      <c r="C122" s="99" t="s">
        <v>482</v>
      </c>
      <c r="D122" s="99" t="s">
        <v>250</v>
      </c>
      <c r="E122" s="100" t="s">
        <v>256</v>
      </c>
      <c r="F122" s="101" t="s">
        <v>419</v>
      </c>
      <c r="G122" s="50">
        <v>0</v>
      </c>
    </row>
    <row r="123" spans="1:7" ht="60">
      <c r="A123" s="98" t="s">
        <v>261</v>
      </c>
      <c r="B123" s="296"/>
      <c r="C123" s="99" t="s">
        <v>482</v>
      </c>
      <c r="D123" s="99" t="s">
        <v>251</v>
      </c>
      <c r="E123" s="100" t="s">
        <v>257</v>
      </c>
      <c r="F123" s="101" t="s">
        <v>420</v>
      </c>
      <c r="G123" s="50">
        <v>0</v>
      </c>
    </row>
    <row r="124" spans="1:7" ht="60">
      <c r="A124" s="98" t="s">
        <v>261</v>
      </c>
      <c r="B124" s="296"/>
      <c r="C124" s="99" t="s">
        <v>482</v>
      </c>
      <c r="D124" s="99" t="s">
        <v>252</v>
      </c>
      <c r="E124" s="100" t="s">
        <v>258</v>
      </c>
      <c r="F124" s="101" t="s">
        <v>421</v>
      </c>
      <c r="G124" s="50">
        <v>0</v>
      </c>
    </row>
    <row r="125" spans="1:7" ht="60">
      <c r="A125" s="98" t="s">
        <v>261</v>
      </c>
      <c r="B125" s="296"/>
      <c r="C125" s="99" t="s">
        <v>482</v>
      </c>
      <c r="D125" s="99" t="s">
        <v>253</v>
      </c>
      <c r="E125" s="100" t="s">
        <v>259</v>
      </c>
      <c r="F125" s="101" t="s">
        <v>422</v>
      </c>
      <c r="G125" s="50">
        <v>0</v>
      </c>
    </row>
    <row r="126" spans="1:7" ht="60">
      <c r="A126" s="98" t="s">
        <v>261</v>
      </c>
      <c r="B126" s="296"/>
      <c r="C126" s="99" t="s">
        <v>482</v>
      </c>
      <c r="D126" s="99" t="s">
        <v>254</v>
      </c>
      <c r="E126" s="100" t="s">
        <v>260</v>
      </c>
      <c r="F126" s="101" t="s">
        <v>423</v>
      </c>
      <c r="G126" s="50">
        <v>0</v>
      </c>
    </row>
    <row r="127" spans="1:7" hidden="1">
      <c r="B127" s="102"/>
      <c r="C127" s="102"/>
      <c r="G127" s="50">
        <v>0</v>
      </c>
    </row>
    <row r="128" spans="1:7" hidden="1">
      <c r="G128" s="50">
        <v>0</v>
      </c>
    </row>
    <row r="129" spans="7:7" hidden="1">
      <c r="G129" s="50">
        <v>0</v>
      </c>
    </row>
    <row r="130" spans="7:7" hidden="1">
      <c r="G130" s="50">
        <v>0</v>
      </c>
    </row>
    <row r="131" spans="7:7" hidden="1">
      <c r="G131" s="50">
        <v>0</v>
      </c>
    </row>
    <row r="132" spans="7:7" hidden="1">
      <c r="G132" s="50">
        <v>0</v>
      </c>
    </row>
    <row r="133" spans="7:7" hidden="1">
      <c r="G133" s="50">
        <v>0</v>
      </c>
    </row>
    <row r="134" spans="7:7" hidden="1">
      <c r="G134" s="50">
        <v>0</v>
      </c>
    </row>
    <row r="135" spans="7:7" hidden="1">
      <c r="G135" s="50">
        <v>0</v>
      </c>
    </row>
    <row r="136" spans="7:7" hidden="1">
      <c r="G136" s="50">
        <v>0</v>
      </c>
    </row>
    <row r="137" spans="7:7" hidden="1">
      <c r="G137" s="50">
        <v>0</v>
      </c>
    </row>
    <row r="138" spans="7:7" hidden="1">
      <c r="G138" s="50">
        <v>0</v>
      </c>
    </row>
    <row r="139" spans="7:7" hidden="1">
      <c r="G139" s="50">
        <v>0</v>
      </c>
    </row>
    <row r="140" spans="7:7" hidden="1">
      <c r="G140" s="50">
        <v>0</v>
      </c>
    </row>
    <row r="141" spans="7:7" hidden="1">
      <c r="G141" s="50">
        <v>0</v>
      </c>
    </row>
    <row r="142" spans="7:7" hidden="1">
      <c r="G142" s="50">
        <v>0</v>
      </c>
    </row>
    <row r="143" spans="7:7" hidden="1">
      <c r="G143" s="50">
        <v>0</v>
      </c>
    </row>
    <row r="144" spans="7:7" hidden="1">
      <c r="G144" s="50">
        <v>0</v>
      </c>
    </row>
    <row r="145" spans="7:7" hidden="1">
      <c r="G145" s="50">
        <v>0</v>
      </c>
    </row>
    <row r="146" spans="7:7" hidden="1">
      <c r="G146" s="50">
        <v>0</v>
      </c>
    </row>
    <row r="147" spans="7:7" hidden="1">
      <c r="G147" s="50">
        <v>0</v>
      </c>
    </row>
    <row r="148" spans="7:7" hidden="1">
      <c r="G148" s="50">
        <v>0</v>
      </c>
    </row>
    <row r="149" spans="7:7" hidden="1">
      <c r="G149" s="50">
        <v>0</v>
      </c>
    </row>
    <row r="150" spans="7:7" hidden="1">
      <c r="G150" s="50">
        <v>0</v>
      </c>
    </row>
    <row r="151" spans="7:7" hidden="1">
      <c r="G151" s="50">
        <v>0</v>
      </c>
    </row>
    <row r="152" spans="7:7" hidden="1">
      <c r="G152" s="50">
        <v>0</v>
      </c>
    </row>
    <row r="153" spans="7:7" hidden="1">
      <c r="G153" s="50">
        <v>0</v>
      </c>
    </row>
    <row r="154" spans="7:7" hidden="1">
      <c r="G154" s="50">
        <v>0</v>
      </c>
    </row>
    <row r="155" spans="7:7" hidden="1">
      <c r="G155" s="50">
        <v>0</v>
      </c>
    </row>
    <row r="156" spans="7:7" hidden="1">
      <c r="G156" s="50">
        <v>0</v>
      </c>
    </row>
    <row r="157" spans="7:7" hidden="1">
      <c r="G157" s="50">
        <v>0</v>
      </c>
    </row>
    <row r="158" spans="7:7" hidden="1">
      <c r="G158" s="50">
        <v>0</v>
      </c>
    </row>
    <row r="159" spans="7:7" hidden="1">
      <c r="G159" s="50">
        <v>0</v>
      </c>
    </row>
    <row r="160" spans="7:7" hidden="1">
      <c r="G160" s="50">
        <v>0</v>
      </c>
    </row>
    <row r="161" spans="7:7" hidden="1">
      <c r="G161" s="50">
        <v>0</v>
      </c>
    </row>
    <row r="162" spans="7:7" hidden="1">
      <c r="G162" s="50">
        <v>0</v>
      </c>
    </row>
    <row r="163" spans="7:7" hidden="1">
      <c r="G163" s="50">
        <v>0</v>
      </c>
    </row>
    <row r="164" spans="7:7" hidden="1">
      <c r="G164" s="50">
        <v>0</v>
      </c>
    </row>
    <row r="165" spans="7:7" hidden="1">
      <c r="G165" s="50">
        <v>0</v>
      </c>
    </row>
    <row r="166" spans="7:7" hidden="1">
      <c r="G166" s="50">
        <v>0</v>
      </c>
    </row>
    <row r="167" spans="7:7" hidden="1">
      <c r="G167" s="50">
        <v>0</v>
      </c>
    </row>
    <row r="168" spans="7:7" hidden="1">
      <c r="G168" s="50">
        <v>0</v>
      </c>
    </row>
    <row r="169" spans="7:7" hidden="1">
      <c r="G169" s="50">
        <v>0</v>
      </c>
    </row>
    <row r="170" spans="7:7" hidden="1">
      <c r="G170" s="50">
        <v>0</v>
      </c>
    </row>
    <row r="171" spans="7:7" hidden="1">
      <c r="G171" s="50">
        <v>0</v>
      </c>
    </row>
    <row r="172" spans="7:7" hidden="1">
      <c r="G172" s="50">
        <v>0</v>
      </c>
    </row>
    <row r="173" spans="7:7" hidden="1">
      <c r="G173" s="50">
        <v>0</v>
      </c>
    </row>
    <row r="174" spans="7:7" hidden="1">
      <c r="G174" s="50">
        <v>0</v>
      </c>
    </row>
    <row r="175" spans="7:7" hidden="1">
      <c r="G175" s="50">
        <v>0</v>
      </c>
    </row>
    <row r="176" spans="7:7" hidden="1">
      <c r="G176" s="50">
        <v>0</v>
      </c>
    </row>
    <row r="177" spans="7:7" hidden="1">
      <c r="G177" s="50">
        <v>0</v>
      </c>
    </row>
    <row r="178" spans="7:7" hidden="1">
      <c r="G178" s="50">
        <v>0</v>
      </c>
    </row>
    <row r="179" spans="7:7" hidden="1">
      <c r="G179" s="50">
        <v>0</v>
      </c>
    </row>
    <row r="180" spans="7:7" hidden="1">
      <c r="G180" s="50">
        <v>0</v>
      </c>
    </row>
    <row r="181" spans="7:7" hidden="1">
      <c r="G181" s="50">
        <v>0</v>
      </c>
    </row>
    <row r="182" spans="7:7" hidden="1">
      <c r="G182" s="50">
        <v>0</v>
      </c>
    </row>
    <row r="183" spans="7:7" hidden="1">
      <c r="G183" s="50">
        <v>0</v>
      </c>
    </row>
    <row r="184" spans="7:7" hidden="1">
      <c r="G184" s="50">
        <v>0</v>
      </c>
    </row>
    <row r="185" spans="7:7" hidden="1">
      <c r="G185" s="50">
        <v>0</v>
      </c>
    </row>
    <row r="186" spans="7:7" hidden="1">
      <c r="G186" s="50">
        <v>0</v>
      </c>
    </row>
    <row r="187" spans="7:7" hidden="1">
      <c r="G187" s="50">
        <v>0</v>
      </c>
    </row>
    <row r="188" spans="7:7" hidden="1">
      <c r="G188" s="50">
        <v>0</v>
      </c>
    </row>
    <row r="189" spans="7:7" hidden="1">
      <c r="G189" s="50">
        <v>0</v>
      </c>
    </row>
    <row r="190" spans="7:7" hidden="1">
      <c r="G190" s="50">
        <v>0</v>
      </c>
    </row>
    <row r="191" spans="7:7" hidden="1">
      <c r="G191" s="50">
        <v>0</v>
      </c>
    </row>
    <row r="192" spans="7:7" hidden="1">
      <c r="G192" s="50">
        <v>0</v>
      </c>
    </row>
    <row r="193" spans="7:7" hidden="1">
      <c r="G193" s="50">
        <v>0</v>
      </c>
    </row>
    <row r="194" spans="7:7" hidden="1">
      <c r="G194" s="50">
        <v>0</v>
      </c>
    </row>
    <row r="195" spans="7:7" hidden="1">
      <c r="G195" s="50">
        <v>0</v>
      </c>
    </row>
    <row r="196" spans="7:7" hidden="1">
      <c r="G196" s="50">
        <v>0</v>
      </c>
    </row>
    <row r="197" spans="7:7" hidden="1">
      <c r="G197" s="50">
        <v>0</v>
      </c>
    </row>
    <row r="198" spans="7:7" hidden="1">
      <c r="G198" s="50">
        <v>0</v>
      </c>
    </row>
    <row r="199" spans="7:7" hidden="1">
      <c r="G199" s="50">
        <v>0</v>
      </c>
    </row>
    <row r="200" spans="7:7" hidden="1">
      <c r="G200" s="50">
        <v>0</v>
      </c>
    </row>
    <row r="201" spans="7:7" hidden="1">
      <c r="G201" s="50">
        <v>0</v>
      </c>
    </row>
  </sheetData>
  <sheetProtection sheet="1" objects="1" scenarios="1"/>
  <mergeCells count="14">
    <mergeCell ref="B96:B104"/>
    <mergeCell ref="B105:B113"/>
    <mergeCell ref="B114:B120"/>
    <mergeCell ref="B121:B126"/>
    <mergeCell ref="B65:B73"/>
    <mergeCell ref="B74:B82"/>
    <mergeCell ref="B83:B95"/>
    <mergeCell ref="B41:B46"/>
    <mergeCell ref="B47:B57"/>
    <mergeCell ref="B58:B64"/>
    <mergeCell ref="B3:B14"/>
    <mergeCell ref="B15:B23"/>
    <mergeCell ref="B24:B33"/>
    <mergeCell ref="B34:B40"/>
  </mergeCells>
  <pageMargins left="0.70866141732283472" right="0.70866141732283472" top="0.39370078740157483" bottom="0.39370078740157483" header="0" footer="0"/>
  <pageSetup paperSize="8" scale="52" fitToHeight="0" orientation="portrait" r:id="rId1"/>
  <headerFooter>
    <oddFooter>&amp;LVersion 12/2025&amp;R&amp;P von &amp;N</oddFooter>
  </headerFooter>
  <extLst>
    <ext xmlns:x14="http://schemas.microsoft.com/office/spreadsheetml/2009/9/main" uri="{78C0D931-6437-407d-A8EE-F0AAD7539E65}">
      <x14:conditionalFormattings>
        <x14:conditionalFormatting xmlns:xm="http://schemas.microsoft.com/office/excel/2006/main">
          <x14:cfRule type="iconSet" priority="1" id="{E6049A59-246C-440A-84A9-FED33F64AD1F}">
            <x14:iconSet iconSet="3Symbols2" showValue="0" custom="1">
              <x14:cfvo type="percent">
                <xm:f>0</xm:f>
              </x14:cfvo>
              <x14:cfvo type="num">
                <xm:f>0</xm:f>
              </x14:cfvo>
              <x14:cfvo type="num">
                <xm:f>1</xm:f>
              </x14:cfvo>
              <x14:cfIcon iconSet="NoIcons" iconId="0"/>
              <x14:cfIcon iconSet="3Symbols2" iconId="0"/>
              <x14:cfIcon iconSet="3Symbols2" iconId="2"/>
            </x14:iconSet>
          </x14:cfRule>
          <xm:sqref>G1:G1048576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8">
    <tabColor theme="5" tint="0.79998168889431442"/>
  </sheetPr>
  <dimension ref="E2:AM174"/>
  <sheetViews>
    <sheetView workbookViewId="0">
      <pane ySplit="4" topLeftCell="A5" activePane="bottomLeft" state="frozen"/>
      <selection activeCell="E13" sqref="E13"/>
      <selection pane="bottomLeft" activeCell="N5" sqref="N5:N12"/>
    </sheetView>
  </sheetViews>
  <sheetFormatPr baseColWidth="10" defaultColWidth="11.5703125" defaultRowHeight="15"/>
  <cols>
    <col min="1" max="4" width="11.5703125" style="35"/>
    <col min="5" max="7" width="11.7109375" style="106" customWidth="1"/>
    <col min="8" max="8" width="11.5703125" style="35"/>
    <col min="9" max="9" width="33.42578125" style="35" customWidth="1"/>
    <col min="10" max="10" width="24.140625" style="35" customWidth="1"/>
    <col min="11" max="11" width="40.7109375" style="35" customWidth="1"/>
    <col min="12" max="12" width="11.5703125" style="35"/>
    <col min="13" max="14" width="30.28515625" style="35" customWidth="1"/>
    <col min="15" max="15" width="11.5703125" style="35"/>
    <col min="16" max="16" width="13.85546875" style="35" customWidth="1"/>
    <col min="17" max="17" width="15.140625" style="35" customWidth="1"/>
    <col min="18" max="18" width="11.5703125" style="35"/>
    <col min="19" max="20" width="26.28515625" style="35" customWidth="1"/>
    <col min="21" max="21" width="11.5703125" style="35"/>
    <col min="22" max="22" width="41.85546875" style="35" customWidth="1"/>
    <col min="23" max="23" width="11.5703125" style="35"/>
    <col min="24" max="37" width="55.7109375" style="35" customWidth="1"/>
    <col min="38" max="38" width="11.5703125" style="35"/>
    <col min="39" max="39" width="50.7109375" style="35" customWidth="1"/>
    <col min="40" max="16384" width="11.5703125" style="35"/>
  </cols>
  <sheetData>
    <row r="2" spans="5:39">
      <c r="G2" s="107" t="s">
        <v>514</v>
      </c>
    </row>
    <row r="4" spans="5:39" ht="15.75" thickBot="1">
      <c r="E4" s="106" t="s">
        <v>274</v>
      </c>
      <c r="G4" s="106" t="s">
        <v>296</v>
      </c>
      <c r="H4" s="35" t="s">
        <v>636</v>
      </c>
      <c r="I4" s="35" t="s">
        <v>2988</v>
      </c>
      <c r="J4" s="35" t="s">
        <v>2963</v>
      </c>
      <c r="K4" s="34" t="s">
        <v>532</v>
      </c>
      <c r="L4" s="35" t="s">
        <v>269</v>
      </c>
      <c r="M4" s="35" t="s">
        <v>270</v>
      </c>
      <c r="N4" s="35" t="s">
        <v>275</v>
      </c>
      <c r="P4" s="35" t="s">
        <v>262</v>
      </c>
      <c r="Q4" s="35" t="s">
        <v>267</v>
      </c>
      <c r="S4" s="35" t="s">
        <v>512</v>
      </c>
      <c r="T4" s="35" t="s">
        <v>513</v>
      </c>
      <c r="V4" s="108" t="s">
        <v>42</v>
      </c>
      <c r="X4" s="35" t="s">
        <v>22</v>
      </c>
      <c r="Y4" s="35" t="s">
        <v>33</v>
      </c>
      <c r="Z4" s="35" t="s">
        <v>48</v>
      </c>
      <c r="AA4" s="35" t="s">
        <v>49</v>
      </c>
      <c r="AB4" s="35" t="s">
        <v>98</v>
      </c>
      <c r="AC4" s="35" t="s">
        <v>50</v>
      </c>
      <c r="AD4" s="35" t="s">
        <v>43</v>
      </c>
      <c r="AE4" s="35" t="s">
        <v>44</v>
      </c>
      <c r="AF4" s="35" t="s">
        <v>45</v>
      </c>
      <c r="AG4" s="35" t="s">
        <v>197</v>
      </c>
      <c r="AH4" s="35" t="s">
        <v>216</v>
      </c>
      <c r="AI4" s="35" t="s">
        <v>46</v>
      </c>
      <c r="AJ4" s="35" t="s">
        <v>47</v>
      </c>
      <c r="AK4" s="35" t="s">
        <v>261</v>
      </c>
      <c r="AM4" s="35" t="s">
        <v>588</v>
      </c>
    </row>
    <row r="5" spans="5:39" ht="30">
      <c r="E5" s="106" t="str">
        <f>""</f>
        <v/>
      </c>
      <c r="G5" s="106" t="s">
        <v>508</v>
      </c>
      <c r="H5" s="35" t="s">
        <v>638</v>
      </c>
      <c r="I5" s="35" t="s">
        <v>815</v>
      </c>
      <c r="J5" s="35">
        <v>50</v>
      </c>
      <c r="K5" s="34" t="s">
        <v>736</v>
      </c>
      <c r="M5" s="35" t="s">
        <v>283</v>
      </c>
      <c r="Q5" s="109" t="s">
        <v>508</v>
      </c>
      <c r="S5" s="110" t="s">
        <v>2952</v>
      </c>
      <c r="T5" s="35" t="s">
        <v>531</v>
      </c>
      <c r="V5" s="34" t="s">
        <v>273</v>
      </c>
      <c r="X5" s="34" t="s">
        <v>273</v>
      </c>
      <c r="Y5" s="35" t="s">
        <v>273</v>
      </c>
      <c r="Z5" s="35" t="s">
        <v>273</v>
      </c>
      <c r="AA5" s="35" t="s">
        <v>273</v>
      </c>
      <c r="AB5" s="35" t="s">
        <v>273</v>
      </c>
      <c r="AC5" s="35" t="s">
        <v>273</v>
      </c>
      <c r="AD5" s="35" t="s">
        <v>273</v>
      </c>
      <c r="AE5" s="35" t="s">
        <v>273</v>
      </c>
      <c r="AF5" s="35" t="s">
        <v>273</v>
      </c>
      <c r="AG5" s="35" t="s">
        <v>273</v>
      </c>
      <c r="AH5" s="35" t="s">
        <v>273</v>
      </c>
      <c r="AI5" s="35" t="s">
        <v>273</v>
      </c>
      <c r="AJ5" s="35" t="s">
        <v>273</v>
      </c>
      <c r="AK5" s="35" t="s">
        <v>273</v>
      </c>
      <c r="AM5" s="35" t="s">
        <v>593</v>
      </c>
    </row>
    <row r="6" spans="5:39" ht="45">
      <c r="E6" s="106">
        <v>0</v>
      </c>
      <c r="G6" s="111" t="s">
        <v>488</v>
      </c>
      <c r="H6" s="35" t="s">
        <v>637</v>
      </c>
      <c r="I6" s="35" t="s">
        <v>787</v>
      </c>
      <c r="J6" s="35">
        <v>25</v>
      </c>
      <c r="K6" s="34" t="s">
        <v>533</v>
      </c>
      <c r="L6" s="35" t="s">
        <v>271</v>
      </c>
      <c r="M6" s="35">
        <v>2017</v>
      </c>
      <c r="N6" s="35" t="s">
        <v>276</v>
      </c>
      <c r="P6" s="35" t="s">
        <v>263</v>
      </c>
      <c r="Q6" s="35" t="s">
        <v>500</v>
      </c>
      <c r="S6" s="112" t="s">
        <v>2948</v>
      </c>
      <c r="T6" s="35" t="s">
        <v>519</v>
      </c>
      <c r="V6" s="34" t="s">
        <v>121</v>
      </c>
      <c r="X6" s="34" t="s">
        <v>12</v>
      </c>
      <c r="Y6" s="34" t="s">
        <v>34</v>
      </c>
      <c r="Z6" s="34" t="s">
        <v>52</v>
      </c>
      <c r="AA6" s="34" t="s">
        <v>73</v>
      </c>
      <c r="AB6" s="34" t="s">
        <v>87</v>
      </c>
      <c r="AC6" s="34" t="s">
        <v>99</v>
      </c>
      <c r="AD6" s="34" t="s">
        <v>127</v>
      </c>
      <c r="AE6" s="34" t="s">
        <v>134</v>
      </c>
      <c r="AF6" s="34" t="s">
        <v>153</v>
      </c>
      <c r="AG6" s="34" t="s">
        <v>171</v>
      </c>
      <c r="AH6" s="34" t="s">
        <v>198</v>
      </c>
      <c r="AI6" s="34" t="s">
        <v>217</v>
      </c>
      <c r="AJ6" s="34" t="s">
        <v>235</v>
      </c>
      <c r="AK6" s="34" t="s">
        <v>249</v>
      </c>
      <c r="AM6" s="35" t="s">
        <v>591</v>
      </c>
    </row>
    <row r="7" spans="5:39" ht="60">
      <c r="E7" s="106">
        <v>0.01</v>
      </c>
      <c r="G7" s="113" t="s">
        <v>567</v>
      </c>
      <c r="I7" s="35" t="s">
        <v>833</v>
      </c>
      <c r="J7" s="35">
        <v>83</v>
      </c>
      <c r="K7" s="34" t="s">
        <v>2989</v>
      </c>
      <c r="L7" s="35" t="s">
        <v>272</v>
      </c>
      <c r="M7" s="35">
        <v>2018</v>
      </c>
      <c r="N7" s="35" t="s">
        <v>277</v>
      </c>
      <c r="P7" s="35" t="s">
        <v>264</v>
      </c>
      <c r="Q7" s="35" t="s">
        <v>425</v>
      </c>
      <c r="S7" s="112" t="s">
        <v>2951</v>
      </c>
      <c r="T7" s="35" t="s">
        <v>515</v>
      </c>
      <c r="V7" s="35" t="s">
        <v>98</v>
      </c>
      <c r="X7" s="34" t="s">
        <v>13</v>
      </c>
      <c r="Y7" s="34" t="s">
        <v>35</v>
      </c>
      <c r="Z7" s="34" t="s">
        <v>53</v>
      </c>
      <c r="AA7" s="34" t="s">
        <v>74</v>
      </c>
      <c r="AB7" s="34" t="s">
        <v>88</v>
      </c>
      <c r="AC7" s="34" t="s">
        <v>100</v>
      </c>
      <c r="AD7" s="34" t="s">
        <v>128</v>
      </c>
      <c r="AE7" s="34" t="s">
        <v>135</v>
      </c>
      <c r="AF7" s="34" t="s">
        <v>154</v>
      </c>
      <c r="AG7" s="34" t="s">
        <v>172</v>
      </c>
      <c r="AH7" s="34" t="s">
        <v>199</v>
      </c>
      <c r="AI7" s="34" t="s">
        <v>218</v>
      </c>
      <c r="AJ7" s="34" t="s">
        <v>236</v>
      </c>
      <c r="AK7" s="34" t="s">
        <v>250</v>
      </c>
      <c r="AM7" s="35" t="s">
        <v>597</v>
      </c>
    </row>
    <row r="8" spans="5:39" ht="45">
      <c r="E8" s="106">
        <v>0.02</v>
      </c>
      <c r="G8" s="106" t="s">
        <v>509</v>
      </c>
      <c r="I8" s="35" t="s">
        <v>837</v>
      </c>
      <c r="J8" s="35">
        <v>88</v>
      </c>
      <c r="K8" s="34"/>
      <c r="L8" s="35" t="s">
        <v>530</v>
      </c>
      <c r="M8" s="35">
        <v>2019</v>
      </c>
      <c r="N8" s="35" t="s">
        <v>278</v>
      </c>
      <c r="P8" s="35" t="s">
        <v>265</v>
      </c>
      <c r="Q8" s="35" t="s">
        <v>424</v>
      </c>
      <c r="S8" s="112" t="s">
        <v>621</v>
      </c>
      <c r="T8" s="35" t="s">
        <v>525</v>
      </c>
      <c r="V8" s="35" t="s">
        <v>33</v>
      </c>
      <c r="X8" s="34" t="s">
        <v>14</v>
      </c>
      <c r="Y8" s="34" t="s">
        <v>36</v>
      </c>
      <c r="Z8" s="34" t="s">
        <v>54</v>
      </c>
      <c r="AA8" s="34" t="s">
        <v>75</v>
      </c>
      <c r="AB8" s="34" t="s">
        <v>89</v>
      </c>
      <c r="AC8" s="34" t="s">
        <v>101</v>
      </c>
      <c r="AD8" s="34" t="s">
        <v>129</v>
      </c>
      <c r="AE8" s="34" t="s">
        <v>136</v>
      </c>
      <c r="AF8" s="34" t="s">
        <v>155</v>
      </c>
      <c r="AG8" s="34" t="s">
        <v>173</v>
      </c>
      <c r="AH8" s="34" t="s">
        <v>200</v>
      </c>
      <c r="AI8" s="34" t="s">
        <v>219</v>
      </c>
      <c r="AJ8" s="34" t="s">
        <v>237</v>
      </c>
      <c r="AK8" s="34" t="s">
        <v>251</v>
      </c>
      <c r="AM8" s="35" t="s">
        <v>594</v>
      </c>
    </row>
    <row r="9" spans="5:39" ht="45">
      <c r="E9" s="106">
        <v>0.03</v>
      </c>
      <c r="G9" s="111" t="s">
        <v>486</v>
      </c>
      <c r="I9" s="35" t="s">
        <v>835</v>
      </c>
      <c r="J9" s="35">
        <v>86</v>
      </c>
      <c r="K9" s="34"/>
      <c r="M9" s="35">
        <v>2020</v>
      </c>
      <c r="N9" s="35" t="s">
        <v>279</v>
      </c>
      <c r="P9" s="35" t="s">
        <v>266</v>
      </c>
      <c r="Q9" s="35" t="s">
        <v>427</v>
      </c>
      <c r="S9" s="112" t="s">
        <v>2949</v>
      </c>
      <c r="T9" s="35" t="s">
        <v>668</v>
      </c>
      <c r="V9" s="35" t="s">
        <v>45</v>
      </c>
      <c r="X9" s="34" t="s">
        <v>15</v>
      </c>
      <c r="Y9" s="34" t="s">
        <v>51</v>
      </c>
      <c r="Z9" s="34" t="s">
        <v>55</v>
      </c>
      <c r="AA9" s="34" t="s">
        <v>76</v>
      </c>
      <c r="AB9" s="34" t="s">
        <v>90</v>
      </c>
      <c r="AC9" s="34" t="s">
        <v>102</v>
      </c>
      <c r="AD9" s="34" t="s">
        <v>130</v>
      </c>
      <c r="AE9" s="34" t="s">
        <v>137</v>
      </c>
      <c r="AF9" s="34" t="s">
        <v>156</v>
      </c>
      <c r="AG9" s="34" t="s">
        <v>174</v>
      </c>
      <c r="AH9" s="34" t="s">
        <v>201</v>
      </c>
      <c r="AI9" s="34" t="s">
        <v>220</v>
      </c>
      <c r="AJ9" s="34" t="s">
        <v>238</v>
      </c>
      <c r="AK9" s="34" t="s">
        <v>252</v>
      </c>
      <c r="AM9" s="35" t="s">
        <v>589</v>
      </c>
    </row>
    <row r="10" spans="5:39" ht="45">
      <c r="E10" s="106">
        <v>0.04</v>
      </c>
      <c r="G10" s="113" t="s">
        <v>546</v>
      </c>
      <c r="I10" s="35" t="s">
        <v>785</v>
      </c>
      <c r="J10" s="35">
        <v>26</v>
      </c>
      <c r="K10" s="34"/>
      <c r="M10" s="35">
        <v>2021</v>
      </c>
      <c r="N10" s="35" t="s">
        <v>280</v>
      </c>
      <c r="Q10" s="35" t="s">
        <v>428</v>
      </c>
      <c r="S10" s="112" t="s">
        <v>2947</v>
      </c>
      <c r="T10" s="35" t="s">
        <v>620</v>
      </c>
      <c r="V10" s="35" t="s">
        <v>124</v>
      </c>
      <c r="X10" s="34" t="s">
        <v>16</v>
      </c>
      <c r="Y10" s="34" t="s">
        <v>37</v>
      </c>
      <c r="Z10" s="34" t="s">
        <v>56</v>
      </c>
      <c r="AA10" s="34" t="s">
        <v>77</v>
      </c>
      <c r="AB10" s="34" t="s">
        <v>91</v>
      </c>
      <c r="AC10" s="34" t="s">
        <v>103</v>
      </c>
      <c r="AD10" s="34" t="s">
        <v>131</v>
      </c>
      <c r="AE10" s="34" t="s">
        <v>138</v>
      </c>
      <c r="AF10" s="34" t="s">
        <v>157</v>
      </c>
      <c r="AG10" s="34" t="s">
        <v>175</v>
      </c>
      <c r="AH10" s="34" t="s">
        <v>202</v>
      </c>
      <c r="AI10" s="34" t="s">
        <v>221</v>
      </c>
      <c r="AJ10" s="34" t="s">
        <v>239</v>
      </c>
      <c r="AK10" s="34" t="s">
        <v>253</v>
      </c>
      <c r="AM10" s="35" t="s">
        <v>632</v>
      </c>
    </row>
    <row r="11" spans="5:39" ht="45">
      <c r="E11" s="106">
        <v>0.05</v>
      </c>
      <c r="G11" s="106" t="s">
        <v>301</v>
      </c>
      <c r="I11" s="35" t="s">
        <v>794</v>
      </c>
      <c r="J11" s="35">
        <v>27</v>
      </c>
      <c r="K11" s="34"/>
      <c r="M11" s="35">
        <v>2022</v>
      </c>
      <c r="N11" s="35" t="s">
        <v>281</v>
      </c>
      <c r="Q11" s="35" t="s">
        <v>439</v>
      </c>
      <c r="S11" s="114" t="s">
        <v>2954</v>
      </c>
      <c r="T11" s="35" t="s">
        <v>643</v>
      </c>
      <c r="V11" s="34" t="s">
        <v>22</v>
      </c>
      <c r="X11" s="34" t="s">
        <v>17</v>
      </c>
      <c r="Y11" s="34" t="s">
        <v>38</v>
      </c>
      <c r="Z11" s="34" t="s">
        <v>57</v>
      </c>
      <c r="AA11" s="34" t="s">
        <v>78</v>
      </c>
      <c r="AB11" s="34" t="s">
        <v>429</v>
      </c>
      <c r="AC11" s="34" t="s">
        <v>104</v>
      </c>
      <c r="AD11" s="34" t="s">
        <v>132</v>
      </c>
      <c r="AE11" s="34" t="s">
        <v>139</v>
      </c>
      <c r="AF11" s="34" t="s">
        <v>158</v>
      </c>
      <c r="AG11" s="34" t="s">
        <v>176</v>
      </c>
      <c r="AH11" s="34" t="s">
        <v>203</v>
      </c>
      <c r="AI11" s="34" t="s">
        <v>222</v>
      </c>
      <c r="AJ11" s="34" t="s">
        <v>240</v>
      </c>
      <c r="AK11" s="34" t="s">
        <v>254</v>
      </c>
      <c r="AM11" s="35" t="s">
        <v>599</v>
      </c>
    </row>
    <row r="12" spans="5:39" ht="45">
      <c r="E12" s="106">
        <v>0.06</v>
      </c>
      <c r="G12" s="106" t="s">
        <v>507</v>
      </c>
      <c r="I12" s="35" t="s">
        <v>773</v>
      </c>
      <c r="J12" s="35">
        <v>38</v>
      </c>
      <c r="K12" s="34"/>
      <c r="M12" s="35">
        <v>2023</v>
      </c>
      <c r="N12" s="35" t="s">
        <v>282</v>
      </c>
      <c r="Q12" s="35" t="s">
        <v>547</v>
      </c>
      <c r="S12" s="114" t="s">
        <v>2953</v>
      </c>
      <c r="T12" s="35" t="s">
        <v>640</v>
      </c>
      <c r="V12" s="35" t="s">
        <v>122</v>
      </c>
      <c r="X12" s="34" t="s">
        <v>426</v>
      </c>
      <c r="Y12" s="34" t="s">
        <v>39</v>
      </c>
      <c r="Z12" s="34" t="s">
        <v>58</v>
      </c>
      <c r="AA12" s="34" t="s">
        <v>79</v>
      </c>
      <c r="AC12" s="34" t="s">
        <v>105</v>
      </c>
      <c r="AD12" s="34" t="s">
        <v>133</v>
      </c>
      <c r="AE12" s="34" t="s">
        <v>140</v>
      </c>
      <c r="AF12" s="34" t="s">
        <v>159</v>
      </c>
      <c r="AG12" s="34" t="s">
        <v>177</v>
      </c>
      <c r="AH12" s="34" t="s">
        <v>204</v>
      </c>
      <c r="AI12" s="34" t="s">
        <v>223</v>
      </c>
      <c r="AJ12" s="34" t="s">
        <v>241</v>
      </c>
      <c r="AM12" s="35" t="s">
        <v>598</v>
      </c>
    </row>
    <row r="13" spans="5:39" ht="60">
      <c r="E13" s="106">
        <v>7.0000000000000007E-2</v>
      </c>
      <c r="G13" s="106" t="s">
        <v>302</v>
      </c>
      <c r="I13" s="35" t="s">
        <v>812</v>
      </c>
      <c r="J13" s="35">
        <v>71</v>
      </c>
      <c r="K13" s="34"/>
      <c r="M13" s="35">
        <v>2024</v>
      </c>
      <c r="Q13" s="35" t="s">
        <v>548</v>
      </c>
      <c r="S13" s="114" t="s">
        <v>511</v>
      </c>
      <c r="T13" s="35" t="s">
        <v>528</v>
      </c>
      <c r="V13" s="35" t="s">
        <v>125</v>
      </c>
      <c r="X13" s="34" t="s">
        <v>18</v>
      </c>
      <c r="Y13" s="34" t="s">
        <v>40</v>
      </c>
      <c r="Z13" s="34" t="s">
        <v>59</v>
      </c>
      <c r="AC13" s="34" t="s">
        <v>106</v>
      </c>
      <c r="AE13" s="34" t="s">
        <v>141</v>
      </c>
      <c r="AF13" s="34" t="s">
        <v>160</v>
      </c>
      <c r="AG13" s="34" t="s">
        <v>178</v>
      </c>
      <c r="AH13" s="34" t="s">
        <v>205</v>
      </c>
      <c r="AI13" s="34" t="s">
        <v>224</v>
      </c>
      <c r="AM13" s="35" t="s">
        <v>603</v>
      </c>
    </row>
    <row r="14" spans="5:39" ht="45">
      <c r="E14" s="106">
        <v>0.08</v>
      </c>
      <c r="G14" s="106" t="s">
        <v>456</v>
      </c>
      <c r="I14" s="35" t="s">
        <v>836</v>
      </c>
      <c r="J14" s="35">
        <v>87</v>
      </c>
      <c r="K14" s="34"/>
      <c r="M14" s="35">
        <v>2025</v>
      </c>
      <c r="Q14" s="35" t="s">
        <v>562</v>
      </c>
      <c r="S14" s="114" t="s">
        <v>510</v>
      </c>
      <c r="T14" s="35" t="s">
        <v>608</v>
      </c>
      <c r="V14" s="35" t="s">
        <v>46</v>
      </c>
      <c r="X14" s="34" t="s">
        <v>19</v>
      </c>
      <c r="Y14" s="34" t="s">
        <v>41</v>
      </c>
      <c r="Z14" s="34" t="s">
        <v>60</v>
      </c>
      <c r="AC14" s="34" t="s">
        <v>107</v>
      </c>
      <c r="AE14" s="34" t="s">
        <v>142</v>
      </c>
      <c r="AF14" s="34" t="s">
        <v>161</v>
      </c>
      <c r="AG14" s="34" t="s">
        <v>179</v>
      </c>
      <c r="AH14" s="34" t="s">
        <v>206</v>
      </c>
      <c r="AI14" s="34" t="s">
        <v>225</v>
      </c>
      <c r="AM14" s="35" t="s">
        <v>601</v>
      </c>
    </row>
    <row r="15" spans="5:39" ht="30">
      <c r="E15" s="106">
        <v>0.09</v>
      </c>
      <c r="G15" s="106" t="s">
        <v>303</v>
      </c>
      <c r="I15" s="35" t="s">
        <v>808</v>
      </c>
      <c r="J15" s="35">
        <v>60</v>
      </c>
      <c r="K15" s="34"/>
      <c r="M15" s="35">
        <v>2026</v>
      </c>
      <c r="S15" s="114" t="s">
        <v>737</v>
      </c>
      <c r="T15" s="35" t="s">
        <v>609</v>
      </c>
      <c r="V15" s="35" t="s">
        <v>123</v>
      </c>
      <c r="X15" s="34" t="s">
        <v>20</v>
      </c>
      <c r="Z15" s="34" t="s">
        <v>61</v>
      </c>
      <c r="AC15" s="34" t="s">
        <v>108</v>
      </c>
      <c r="AG15" s="34" t="s">
        <v>180</v>
      </c>
      <c r="AM15" s="35" t="s">
        <v>602</v>
      </c>
    </row>
    <row r="16" spans="5:39" ht="30">
      <c r="E16" s="106">
        <v>0.1</v>
      </c>
      <c r="G16" s="106" t="s">
        <v>505</v>
      </c>
      <c r="I16" s="35" t="s">
        <v>805</v>
      </c>
      <c r="J16" s="35">
        <v>75</v>
      </c>
      <c r="K16" s="34"/>
      <c r="M16" s="35">
        <v>2027</v>
      </c>
      <c r="S16" s="114" t="s">
        <v>527</v>
      </c>
      <c r="T16" s="35" t="s">
        <v>526</v>
      </c>
      <c r="V16" s="34" t="s">
        <v>49</v>
      </c>
      <c r="X16" s="34" t="s">
        <v>21</v>
      </c>
      <c r="AC16" s="34" t="s">
        <v>109</v>
      </c>
      <c r="AG16" s="34" t="s">
        <v>181</v>
      </c>
      <c r="AM16" s="35" t="s">
        <v>590</v>
      </c>
    </row>
    <row r="17" spans="5:39" ht="45">
      <c r="E17" s="106">
        <v>0.11</v>
      </c>
      <c r="G17" s="106" t="s">
        <v>506</v>
      </c>
      <c r="I17" s="35" t="s">
        <v>751</v>
      </c>
      <c r="J17" s="35">
        <v>2</v>
      </c>
      <c r="K17" s="34"/>
      <c r="M17" s="35">
        <v>2028</v>
      </c>
      <c r="S17" s="114" t="s">
        <v>2950</v>
      </c>
      <c r="T17" s="35" t="s">
        <v>618</v>
      </c>
      <c r="V17" s="35" t="s">
        <v>126</v>
      </c>
      <c r="X17" s="34" t="s">
        <v>72</v>
      </c>
      <c r="AG17" s="34" t="s">
        <v>182</v>
      </c>
      <c r="AM17" s="35" t="s">
        <v>596</v>
      </c>
    </row>
    <row r="18" spans="5:39" ht="60">
      <c r="E18" s="106">
        <v>0.12</v>
      </c>
      <c r="G18" s="106" t="s">
        <v>300</v>
      </c>
      <c r="I18" s="35" t="s">
        <v>774</v>
      </c>
      <c r="J18" s="35">
        <v>39</v>
      </c>
      <c r="K18" s="34"/>
      <c r="M18" s="35">
        <v>2029</v>
      </c>
      <c r="T18" s="35" t="s">
        <v>518</v>
      </c>
      <c r="V18" s="35" t="s">
        <v>48</v>
      </c>
      <c r="AG18" s="34" t="s">
        <v>183</v>
      </c>
      <c r="AM18" s="35" t="s">
        <v>592</v>
      </c>
    </row>
    <row r="19" spans="5:39">
      <c r="E19" s="106">
        <v>0.13</v>
      </c>
      <c r="G19" s="106" t="s">
        <v>436</v>
      </c>
      <c r="I19" s="35" t="s">
        <v>829</v>
      </c>
      <c r="J19" s="35">
        <v>79</v>
      </c>
      <c r="K19" s="34"/>
      <c r="M19" s="35">
        <v>2030</v>
      </c>
      <c r="T19" s="35" t="s">
        <v>628</v>
      </c>
      <c r="V19" s="35" t="s">
        <v>47</v>
      </c>
      <c r="AM19" s="35" t="s">
        <v>595</v>
      </c>
    </row>
    <row r="20" spans="5:39">
      <c r="E20" s="106">
        <v>0.14000000000000001</v>
      </c>
      <c r="G20" s="106" t="s">
        <v>297</v>
      </c>
      <c r="I20" s="35" t="s">
        <v>804</v>
      </c>
      <c r="J20" s="35">
        <v>64</v>
      </c>
      <c r="K20" s="34"/>
      <c r="M20" s="35">
        <v>2031</v>
      </c>
      <c r="T20" s="35" t="s">
        <v>619</v>
      </c>
      <c r="AM20" s="35" t="s">
        <v>650</v>
      </c>
    </row>
    <row r="21" spans="5:39">
      <c r="E21" s="106">
        <v>0.15</v>
      </c>
      <c r="G21" s="106" t="s">
        <v>298</v>
      </c>
      <c r="I21" s="35" t="s">
        <v>828</v>
      </c>
      <c r="J21" s="35">
        <v>78</v>
      </c>
      <c r="K21" s="34"/>
      <c r="M21" s="35">
        <v>2032</v>
      </c>
      <c r="T21" s="35" t="s">
        <v>642</v>
      </c>
      <c r="AM21" s="35" t="s">
        <v>600</v>
      </c>
    </row>
    <row r="22" spans="5:39">
      <c r="E22" s="106">
        <v>0.16</v>
      </c>
      <c r="G22" s="106" t="s">
        <v>299</v>
      </c>
      <c r="I22" s="35" t="s">
        <v>796</v>
      </c>
      <c r="J22" s="35">
        <v>30</v>
      </c>
      <c r="K22" s="34"/>
      <c r="M22" s="35">
        <v>2033</v>
      </c>
      <c r="T22" s="35" t="s">
        <v>749</v>
      </c>
    </row>
    <row r="23" spans="5:39">
      <c r="E23" s="106">
        <v>0.17</v>
      </c>
      <c r="G23" s="106" t="s">
        <v>435</v>
      </c>
      <c r="I23" s="35" t="s">
        <v>826</v>
      </c>
      <c r="J23" s="35">
        <v>48</v>
      </c>
      <c r="K23" s="34"/>
      <c r="M23" s="35">
        <v>2034</v>
      </c>
      <c r="T23" s="35" t="s">
        <v>625</v>
      </c>
    </row>
    <row r="24" spans="5:39">
      <c r="E24" s="106">
        <v>0.18</v>
      </c>
      <c r="G24" s="106" t="s">
        <v>624</v>
      </c>
      <c r="I24" s="35" t="s">
        <v>2958</v>
      </c>
      <c r="J24" s="35">
        <v>102</v>
      </c>
      <c r="K24" s="34"/>
      <c r="M24" s="35">
        <v>2035</v>
      </c>
      <c r="T24" s="35" t="s">
        <v>662</v>
      </c>
    </row>
    <row r="25" spans="5:39">
      <c r="E25" s="106">
        <v>0.19</v>
      </c>
      <c r="G25" s="106" t="s">
        <v>457</v>
      </c>
      <c r="I25" s="35" t="s">
        <v>790</v>
      </c>
      <c r="J25" s="35">
        <v>40</v>
      </c>
      <c r="K25" s="34"/>
      <c r="M25" s="35">
        <v>2036</v>
      </c>
      <c r="T25" s="35" t="s">
        <v>516</v>
      </c>
    </row>
    <row r="26" spans="5:39">
      <c r="E26" s="106">
        <v>0.2</v>
      </c>
      <c r="G26" s="106" t="s">
        <v>437</v>
      </c>
      <c r="I26" s="35" t="s">
        <v>752</v>
      </c>
      <c r="J26" s="35">
        <v>16</v>
      </c>
      <c r="K26" s="34"/>
      <c r="M26" s="35">
        <v>2037</v>
      </c>
      <c r="T26" s="35" t="s">
        <v>517</v>
      </c>
    </row>
    <row r="27" spans="5:39">
      <c r="E27" s="106">
        <v>0.21</v>
      </c>
      <c r="G27" s="106" t="s">
        <v>438</v>
      </c>
      <c r="I27" s="35" t="s">
        <v>771</v>
      </c>
      <c r="J27" s="35">
        <v>13</v>
      </c>
      <c r="K27" s="34"/>
      <c r="M27" s="35">
        <v>2038</v>
      </c>
      <c r="T27" s="35" t="s">
        <v>627</v>
      </c>
    </row>
    <row r="28" spans="5:39">
      <c r="E28" s="106">
        <v>0.22</v>
      </c>
      <c r="I28" s="35" t="s">
        <v>2959</v>
      </c>
      <c r="J28" s="35">
        <v>103</v>
      </c>
      <c r="K28" s="34"/>
      <c r="M28" s="35">
        <v>2039</v>
      </c>
      <c r="T28" s="35" t="s">
        <v>622</v>
      </c>
    </row>
    <row r="29" spans="5:39">
      <c r="E29" s="106">
        <v>0.23</v>
      </c>
      <c r="I29" s="35" t="s">
        <v>821</v>
      </c>
      <c r="J29" s="35">
        <v>62</v>
      </c>
      <c r="K29" s="34"/>
      <c r="M29" s="35">
        <v>2040</v>
      </c>
      <c r="T29" s="35" t="s">
        <v>623</v>
      </c>
    </row>
    <row r="30" spans="5:39">
      <c r="E30" s="106">
        <v>0.24</v>
      </c>
      <c r="I30" s="35" t="s">
        <v>795</v>
      </c>
      <c r="J30" s="35">
        <v>28</v>
      </c>
      <c r="K30" s="34"/>
      <c r="T30" s="35" t="s">
        <v>667</v>
      </c>
    </row>
    <row r="31" spans="5:39">
      <c r="E31" s="106">
        <v>0.25</v>
      </c>
      <c r="I31" s="35" t="s">
        <v>778</v>
      </c>
      <c r="J31" s="35">
        <v>43</v>
      </c>
      <c r="K31" s="34"/>
      <c r="T31" s="35" t="s">
        <v>624</v>
      </c>
    </row>
    <row r="32" spans="5:39">
      <c r="E32" s="106">
        <v>0.26</v>
      </c>
      <c r="I32" s="35" t="s">
        <v>775</v>
      </c>
      <c r="J32" s="35">
        <v>36</v>
      </c>
      <c r="K32" s="34"/>
      <c r="T32" s="35" t="s">
        <v>440</v>
      </c>
    </row>
    <row r="33" spans="5:20">
      <c r="E33" s="106">
        <v>0.27</v>
      </c>
      <c r="I33" s="35" t="s">
        <v>763</v>
      </c>
      <c r="J33" s="35">
        <v>11</v>
      </c>
      <c r="K33" s="34"/>
      <c r="T33" s="35" t="s">
        <v>665</v>
      </c>
    </row>
    <row r="34" spans="5:20">
      <c r="E34" s="106">
        <v>0.28000000000000003</v>
      </c>
      <c r="I34" s="35" t="s">
        <v>788</v>
      </c>
      <c r="J34" s="35">
        <v>29</v>
      </c>
      <c r="K34" s="34"/>
      <c r="T34" s="35" t="s">
        <v>658</v>
      </c>
    </row>
    <row r="35" spans="5:20">
      <c r="E35" s="106">
        <v>0.28999999999999998</v>
      </c>
      <c r="I35" s="35" t="s">
        <v>846</v>
      </c>
      <c r="J35" s="35">
        <v>97</v>
      </c>
      <c r="K35" s="34"/>
      <c r="T35" s="35" t="s">
        <v>431</v>
      </c>
    </row>
    <row r="36" spans="5:20">
      <c r="E36" s="106">
        <v>0.3</v>
      </c>
      <c r="I36" s="35" t="s">
        <v>767</v>
      </c>
      <c r="J36" s="35">
        <v>84</v>
      </c>
      <c r="K36" s="34"/>
      <c r="T36" s="35" t="s">
        <v>706</v>
      </c>
    </row>
    <row r="37" spans="5:20">
      <c r="E37" s="106">
        <v>0.31</v>
      </c>
      <c r="I37" s="35" t="s">
        <v>766</v>
      </c>
      <c r="J37" s="35">
        <v>6</v>
      </c>
      <c r="K37" s="34"/>
      <c r="T37" s="35" t="s">
        <v>629</v>
      </c>
    </row>
    <row r="38" spans="5:20">
      <c r="E38" s="106">
        <v>0.32</v>
      </c>
      <c r="I38" s="35" t="s">
        <v>776</v>
      </c>
      <c r="J38" s="35">
        <v>41</v>
      </c>
      <c r="K38" s="34"/>
    </row>
    <row r="39" spans="5:20">
      <c r="E39" s="106">
        <v>0.33</v>
      </c>
      <c r="I39" s="35" t="s">
        <v>834</v>
      </c>
      <c r="J39" s="35">
        <v>85</v>
      </c>
      <c r="K39" s="34"/>
    </row>
    <row r="40" spans="5:20">
      <c r="E40" s="106">
        <v>0.34</v>
      </c>
      <c r="I40" s="35" t="s">
        <v>827</v>
      </c>
      <c r="J40" s="35">
        <v>77</v>
      </c>
      <c r="K40" s="34"/>
    </row>
    <row r="41" spans="5:20">
      <c r="E41" s="106">
        <v>0.35</v>
      </c>
      <c r="I41" s="35" t="s">
        <v>754</v>
      </c>
      <c r="J41" s="35">
        <v>18</v>
      </c>
      <c r="K41" s="34"/>
    </row>
    <row r="42" spans="5:20">
      <c r="E42" s="106">
        <v>0.36</v>
      </c>
      <c r="I42" s="35" t="s">
        <v>843</v>
      </c>
      <c r="J42" s="35">
        <v>94</v>
      </c>
      <c r="K42" s="34"/>
    </row>
    <row r="43" spans="5:20">
      <c r="E43" s="106">
        <v>0.37</v>
      </c>
      <c r="I43" s="35" t="s">
        <v>800</v>
      </c>
      <c r="J43" s="35">
        <v>51</v>
      </c>
      <c r="K43" s="34"/>
    </row>
    <row r="44" spans="5:20">
      <c r="E44" s="106">
        <v>0.38</v>
      </c>
      <c r="I44" s="35" t="s">
        <v>806</v>
      </c>
      <c r="J44" s="35">
        <v>52</v>
      </c>
      <c r="K44" s="34"/>
    </row>
    <row r="45" spans="5:20">
      <c r="E45" s="106">
        <v>0.39</v>
      </c>
      <c r="I45" s="35" t="s">
        <v>840</v>
      </c>
      <c r="J45" s="35">
        <v>91</v>
      </c>
      <c r="K45" s="34"/>
    </row>
    <row r="46" spans="5:20">
      <c r="E46" s="106">
        <v>0.4</v>
      </c>
      <c r="I46" s="35" t="s">
        <v>838</v>
      </c>
      <c r="J46" s="35">
        <v>89</v>
      </c>
      <c r="K46" s="34"/>
    </row>
    <row r="47" spans="5:20">
      <c r="E47" s="106">
        <v>0.41</v>
      </c>
      <c r="I47" s="35" t="s">
        <v>810</v>
      </c>
      <c r="J47" s="35">
        <v>53</v>
      </c>
      <c r="K47" s="34"/>
    </row>
    <row r="48" spans="5:20">
      <c r="E48" s="106">
        <v>0.42</v>
      </c>
      <c r="I48" s="35" t="s">
        <v>783</v>
      </c>
      <c r="J48" s="35">
        <v>21</v>
      </c>
      <c r="K48" s="34"/>
    </row>
    <row r="49" spans="5:11">
      <c r="E49" s="106">
        <v>0.43</v>
      </c>
      <c r="I49" s="35" t="s">
        <v>820</v>
      </c>
      <c r="J49" s="35">
        <v>54</v>
      </c>
      <c r="K49" s="34"/>
    </row>
    <row r="50" spans="5:11">
      <c r="E50" s="106">
        <v>0.44</v>
      </c>
      <c r="I50" s="35" t="s">
        <v>824</v>
      </c>
      <c r="J50" s="35">
        <v>55</v>
      </c>
      <c r="K50" s="34"/>
    </row>
    <row r="51" spans="5:11">
      <c r="E51" s="106">
        <v>0.45</v>
      </c>
      <c r="I51" s="35" t="s">
        <v>809</v>
      </c>
      <c r="J51" s="35">
        <v>65</v>
      </c>
      <c r="K51" s="34"/>
    </row>
    <row r="52" spans="5:11">
      <c r="E52" s="106">
        <v>0.46</v>
      </c>
      <c r="I52" s="35" t="s">
        <v>759</v>
      </c>
      <c r="J52" s="35">
        <v>9</v>
      </c>
      <c r="K52" s="34"/>
    </row>
    <row r="53" spans="5:11">
      <c r="E53" s="106">
        <v>0.47</v>
      </c>
      <c r="I53" s="35" t="s">
        <v>784</v>
      </c>
      <c r="J53" s="35">
        <v>44</v>
      </c>
      <c r="K53" s="34"/>
    </row>
    <row r="54" spans="5:11">
      <c r="E54" s="106">
        <v>0.48</v>
      </c>
      <c r="I54" s="35" t="s">
        <v>839</v>
      </c>
      <c r="J54" s="35">
        <v>90</v>
      </c>
      <c r="K54" s="34"/>
    </row>
    <row r="55" spans="5:11">
      <c r="E55" s="106">
        <v>0.49</v>
      </c>
      <c r="I55" s="35" t="s">
        <v>769</v>
      </c>
      <c r="J55" s="35">
        <v>1</v>
      </c>
      <c r="K55" s="34"/>
    </row>
    <row r="56" spans="5:11">
      <c r="E56" s="106">
        <v>0.5</v>
      </c>
      <c r="I56" s="35" t="s">
        <v>819</v>
      </c>
      <c r="J56" s="35">
        <v>66</v>
      </c>
      <c r="K56" s="34"/>
    </row>
    <row r="57" spans="5:11">
      <c r="E57" s="106">
        <v>0.51</v>
      </c>
      <c r="I57" s="35" t="s">
        <v>823</v>
      </c>
      <c r="J57" s="35">
        <v>63</v>
      </c>
      <c r="K57" s="34"/>
    </row>
    <row r="58" spans="5:11">
      <c r="E58" s="106">
        <v>0.52</v>
      </c>
      <c r="I58" s="35" t="s">
        <v>786</v>
      </c>
      <c r="J58" s="35">
        <v>23</v>
      </c>
      <c r="K58" s="34"/>
    </row>
    <row r="59" spans="5:11">
      <c r="E59" s="106">
        <v>0.53</v>
      </c>
      <c r="I59" s="35" t="s">
        <v>799</v>
      </c>
      <c r="J59" s="35">
        <v>67</v>
      </c>
      <c r="K59" s="34"/>
    </row>
    <row r="60" spans="5:11">
      <c r="E60" s="106">
        <v>0.54</v>
      </c>
      <c r="I60" s="35" t="s">
        <v>803</v>
      </c>
      <c r="J60" s="35">
        <v>56</v>
      </c>
      <c r="K60" s="34"/>
    </row>
    <row r="61" spans="5:11">
      <c r="E61" s="106">
        <v>0.55000000000000004</v>
      </c>
      <c r="I61" s="35" t="s">
        <v>760</v>
      </c>
      <c r="J61" s="35">
        <v>8</v>
      </c>
      <c r="K61" s="34"/>
    </row>
    <row r="62" spans="5:11">
      <c r="E62" s="106">
        <v>0.56000000000000005</v>
      </c>
      <c r="I62" s="35" t="s">
        <v>779</v>
      </c>
      <c r="J62" s="35">
        <v>42</v>
      </c>
      <c r="K62" s="34"/>
    </row>
    <row r="63" spans="5:11">
      <c r="E63" s="106">
        <v>0.56999999999999995</v>
      </c>
      <c r="I63" s="35" t="s">
        <v>797</v>
      </c>
      <c r="J63" s="35">
        <v>49</v>
      </c>
      <c r="K63" s="34"/>
    </row>
    <row r="64" spans="5:11">
      <c r="E64" s="106">
        <v>0.57999999999999996</v>
      </c>
      <c r="I64" s="35" t="s">
        <v>844</v>
      </c>
      <c r="J64" s="35">
        <v>95</v>
      </c>
      <c r="K64" s="34"/>
    </row>
    <row r="65" spans="5:11">
      <c r="E65" s="106">
        <v>0.59</v>
      </c>
      <c r="I65" s="35" t="s">
        <v>798</v>
      </c>
      <c r="J65" s="35">
        <v>68</v>
      </c>
      <c r="K65" s="34"/>
    </row>
    <row r="66" spans="5:11">
      <c r="E66" s="106">
        <v>0.6</v>
      </c>
      <c r="I66" s="35" t="s">
        <v>793</v>
      </c>
      <c r="J66" s="35">
        <v>22</v>
      </c>
      <c r="K66" s="34"/>
    </row>
    <row r="67" spans="5:11">
      <c r="E67" s="106">
        <v>0.61</v>
      </c>
      <c r="I67" s="35" t="s">
        <v>756</v>
      </c>
      <c r="J67" s="35">
        <v>45</v>
      </c>
      <c r="K67" s="34"/>
    </row>
    <row r="68" spans="5:11">
      <c r="E68" s="106">
        <v>0.62</v>
      </c>
      <c r="I68" s="35" t="s">
        <v>830</v>
      </c>
      <c r="J68" s="35">
        <v>80</v>
      </c>
      <c r="K68" s="34"/>
    </row>
    <row r="69" spans="5:11">
      <c r="E69" s="106">
        <v>0.63</v>
      </c>
      <c r="I69" s="35" t="s">
        <v>847</v>
      </c>
      <c r="J69" s="35">
        <v>98</v>
      </c>
      <c r="K69" s="34"/>
    </row>
    <row r="70" spans="5:11">
      <c r="E70" s="106">
        <v>0.64</v>
      </c>
      <c r="I70" s="35" t="s">
        <v>1929</v>
      </c>
      <c r="J70" s="35">
        <v>101</v>
      </c>
      <c r="K70" s="34"/>
    </row>
    <row r="71" spans="5:11">
      <c r="E71" s="106">
        <v>0.65</v>
      </c>
      <c r="I71" s="35" t="s">
        <v>777</v>
      </c>
      <c r="J71" s="35">
        <v>31</v>
      </c>
      <c r="K71" s="34"/>
    </row>
    <row r="72" spans="5:11">
      <c r="E72" s="106">
        <v>0.66</v>
      </c>
      <c r="I72" s="35" t="s">
        <v>764</v>
      </c>
      <c r="J72" s="35">
        <v>7</v>
      </c>
      <c r="K72" s="34"/>
    </row>
    <row r="73" spans="5:11">
      <c r="E73" s="106">
        <v>0.67</v>
      </c>
      <c r="I73" s="35" t="s">
        <v>832</v>
      </c>
      <c r="J73" s="35">
        <v>82</v>
      </c>
      <c r="K73" s="34"/>
    </row>
    <row r="74" spans="5:11">
      <c r="E74" s="106">
        <v>0.68</v>
      </c>
      <c r="I74" s="35" t="s">
        <v>817</v>
      </c>
      <c r="J74" s="35">
        <v>72</v>
      </c>
      <c r="K74" s="34"/>
    </row>
    <row r="75" spans="5:11">
      <c r="E75" s="106">
        <v>0.69</v>
      </c>
      <c r="I75" s="35" t="s">
        <v>761</v>
      </c>
      <c r="J75" s="35">
        <v>19</v>
      </c>
      <c r="K75" s="34"/>
    </row>
    <row r="76" spans="5:11">
      <c r="E76" s="106">
        <v>0.7</v>
      </c>
      <c r="I76" s="35" t="s">
        <v>757</v>
      </c>
      <c r="J76" s="35">
        <v>3</v>
      </c>
      <c r="K76" s="34"/>
    </row>
    <row r="77" spans="5:11">
      <c r="E77" s="106">
        <v>0.71</v>
      </c>
      <c r="I77" s="35" t="s">
        <v>816</v>
      </c>
      <c r="J77" s="35">
        <v>73</v>
      </c>
      <c r="K77" s="34"/>
    </row>
    <row r="78" spans="5:11">
      <c r="E78" s="106">
        <v>0.72</v>
      </c>
      <c r="I78" s="35" t="s">
        <v>841</v>
      </c>
      <c r="J78" s="35">
        <v>92</v>
      </c>
      <c r="K78" s="34"/>
    </row>
    <row r="79" spans="5:11">
      <c r="E79" s="106">
        <v>0.73</v>
      </c>
      <c r="I79" s="35" t="s">
        <v>791</v>
      </c>
      <c r="J79" s="35">
        <v>37</v>
      </c>
      <c r="K79" s="34"/>
    </row>
    <row r="80" spans="5:11">
      <c r="E80" s="106">
        <v>0.74</v>
      </c>
      <c r="I80" s="35" t="s">
        <v>789</v>
      </c>
      <c r="J80" s="35">
        <v>32</v>
      </c>
      <c r="K80" s="34"/>
    </row>
    <row r="81" spans="5:11">
      <c r="E81" s="106">
        <v>0.75</v>
      </c>
      <c r="I81" s="35" t="s">
        <v>822</v>
      </c>
      <c r="J81" s="35">
        <v>47</v>
      </c>
      <c r="K81" s="34"/>
    </row>
    <row r="82" spans="5:11">
      <c r="E82" s="106">
        <v>0.76</v>
      </c>
      <c r="I82" s="35" t="s">
        <v>772</v>
      </c>
      <c r="J82" s="35">
        <v>17</v>
      </c>
      <c r="K82" s="34"/>
    </row>
    <row r="83" spans="5:11">
      <c r="E83" s="106">
        <v>0.77</v>
      </c>
      <c r="I83" s="35" t="s">
        <v>807</v>
      </c>
      <c r="J83" s="35">
        <v>69</v>
      </c>
      <c r="K83" s="34"/>
    </row>
    <row r="84" spans="5:11">
      <c r="E84" s="106">
        <v>0.78</v>
      </c>
      <c r="I84" s="35" t="s">
        <v>845</v>
      </c>
      <c r="J84" s="35">
        <v>96</v>
      </c>
      <c r="K84" s="34"/>
    </row>
    <row r="85" spans="5:11">
      <c r="E85" s="106">
        <v>0.79</v>
      </c>
      <c r="I85" s="35" t="s">
        <v>831</v>
      </c>
      <c r="J85" s="35">
        <v>81</v>
      </c>
      <c r="K85" s="34"/>
    </row>
    <row r="86" spans="5:11">
      <c r="E86" s="106">
        <v>0.8</v>
      </c>
      <c r="I86" s="35" t="s">
        <v>814</v>
      </c>
      <c r="J86" s="35">
        <v>61</v>
      </c>
      <c r="K86" s="34"/>
    </row>
    <row r="87" spans="5:11">
      <c r="E87" s="106">
        <v>0.81</v>
      </c>
      <c r="I87" s="35" t="s">
        <v>762</v>
      </c>
      <c r="J87" s="35">
        <v>10</v>
      </c>
      <c r="K87" s="34"/>
    </row>
    <row r="88" spans="5:11">
      <c r="E88" s="106">
        <v>0.82</v>
      </c>
      <c r="I88" s="35" t="s">
        <v>758</v>
      </c>
      <c r="J88" s="35">
        <v>14</v>
      </c>
      <c r="K88" s="34"/>
    </row>
    <row r="89" spans="5:11">
      <c r="E89" s="106">
        <v>0.83</v>
      </c>
      <c r="I89" s="35" t="s">
        <v>782</v>
      </c>
      <c r="J89" s="35">
        <v>33</v>
      </c>
      <c r="K89" s="34"/>
    </row>
    <row r="90" spans="5:11">
      <c r="E90" s="106">
        <v>0.84</v>
      </c>
      <c r="I90" s="35" t="s">
        <v>753</v>
      </c>
      <c r="J90" s="35">
        <v>15</v>
      </c>
      <c r="K90" s="34"/>
    </row>
    <row r="91" spans="5:11">
      <c r="E91" s="106">
        <v>0.85</v>
      </c>
      <c r="I91" s="35" t="s">
        <v>842</v>
      </c>
      <c r="J91" s="35">
        <v>93</v>
      </c>
      <c r="K91" s="34"/>
    </row>
    <row r="92" spans="5:11">
      <c r="E92" s="106">
        <v>0.86</v>
      </c>
      <c r="I92" s="35" t="s">
        <v>781</v>
      </c>
      <c r="J92" s="35">
        <v>24</v>
      </c>
      <c r="K92" s="34"/>
    </row>
    <row r="93" spans="5:11">
      <c r="E93" s="106">
        <v>0.87</v>
      </c>
      <c r="I93" s="35" t="s">
        <v>801</v>
      </c>
      <c r="J93" s="35">
        <v>70</v>
      </c>
      <c r="K93" s="34"/>
    </row>
    <row r="94" spans="5:11">
      <c r="E94" s="106">
        <v>0.88</v>
      </c>
      <c r="I94" s="35" t="s">
        <v>2956</v>
      </c>
      <c r="J94" s="35">
        <v>99</v>
      </c>
      <c r="K94" s="34"/>
    </row>
    <row r="95" spans="5:11">
      <c r="E95" s="106">
        <v>0.89</v>
      </c>
      <c r="I95" s="35" t="s">
        <v>792</v>
      </c>
      <c r="J95" s="35">
        <v>34</v>
      </c>
      <c r="K95" s="34"/>
    </row>
    <row r="96" spans="5:11">
      <c r="E96" s="106">
        <v>0.9</v>
      </c>
      <c r="I96" s="35" t="s">
        <v>765</v>
      </c>
      <c r="J96" s="35">
        <v>5</v>
      </c>
      <c r="K96" s="34"/>
    </row>
    <row r="97" spans="5:11">
      <c r="E97" s="106">
        <v>0.91</v>
      </c>
      <c r="I97" s="35" t="s">
        <v>811</v>
      </c>
      <c r="J97" s="35">
        <v>76</v>
      </c>
      <c r="K97" s="34"/>
    </row>
    <row r="98" spans="5:11">
      <c r="E98" s="106">
        <v>0.92</v>
      </c>
      <c r="I98" s="35" t="s">
        <v>2955</v>
      </c>
      <c r="J98" s="35">
        <v>20</v>
      </c>
      <c r="K98" s="34"/>
    </row>
    <row r="99" spans="5:11">
      <c r="E99" s="106">
        <v>0.93</v>
      </c>
      <c r="I99" s="35" t="s">
        <v>802</v>
      </c>
      <c r="J99" s="35">
        <v>58</v>
      </c>
    </row>
    <row r="100" spans="5:11">
      <c r="E100" s="106">
        <v>0.94</v>
      </c>
      <c r="I100" s="35" t="s">
        <v>780</v>
      </c>
      <c r="J100" s="35">
        <v>35</v>
      </c>
    </row>
    <row r="101" spans="5:11">
      <c r="E101" s="106">
        <v>0.95</v>
      </c>
      <c r="I101" s="35" t="s">
        <v>813</v>
      </c>
      <c r="J101" s="35">
        <v>59</v>
      </c>
    </row>
    <row r="102" spans="5:11">
      <c r="E102" s="106">
        <v>0.96</v>
      </c>
      <c r="I102" s="35" t="s">
        <v>768</v>
      </c>
      <c r="J102" s="35">
        <v>4</v>
      </c>
    </row>
    <row r="103" spans="5:11">
      <c r="E103" s="106">
        <v>0.97</v>
      </c>
      <c r="I103" s="35" t="s">
        <v>818</v>
      </c>
      <c r="J103" s="35">
        <v>57</v>
      </c>
    </row>
    <row r="104" spans="5:11">
      <c r="E104" s="106">
        <v>0.98</v>
      </c>
      <c r="I104" s="35" t="s">
        <v>770</v>
      </c>
      <c r="J104" s="35">
        <v>46</v>
      </c>
    </row>
    <row r="105" spans="5:11">
      <c r="E105" s="106">
        <v>0.99</v>
      </c>
      <c r="I105" s="35" t="s">
        <v>2957</v>
      </c>
      <c r="J105" s="35">
        <v>100</v>
      </c>
    </row>
    <row r="106" spans="5:11">
      <c r="E106" s="106">
        <v>1</v>
      </c>
      <c r="I106" s="35" t="s">
        <v>825</v>
      </c>
      <c r="J106" s="35">
        <v>74</v>
      </c>
    </row>
    <row r="107" spans="5:11">
      <c r="I107" s="35" t="s">
        <v>755</v>
      </c>
      <c r="J107" s="35">
        <v>12</v>
      </c>
    </row>
    <row r="108" spans="5:11">
      <c r="J108"/>
    </row>
    <row r="109" spans="5:11">
      <c r="J109"/>
    </row>
    <row r="110" spans="5:11">
      <c r="J110"/>
    </row>
    <row r="111" spans="5:11">
      <c r="J111"/>
    </row>
    <row r="112" spans="5:11">
      <c r="J112"/>
    </row>
    <row r="113" spans="10:10">
      <c r="J113"/>
    </row>
    <row r="114" spans="10:10">
      <c r="J114"/>
    </row>
    <row r="115" spans="10:10">
      <c r="J115"/>
    </row>
    <row r="116" spans="10:10">
      <c r="J116"/>
    </row>
    <row r="117" spans="10:10">
      <c r="J117"/>
    </row>
    <row r="118" spans="10:10">
      <c r="J118"/>
    </row>
    <row r="119" spans="10:10">
      <c r="J119"/>
    </row>
    <row r="120" spans="10:10">
      <c r="J120"/>
    </row>
    <row r="121" spans="10:10">
      <c r="J121"/>
    </row>
    <row r="122" spans="10:10">
      <c r="J122"/>
    </row>
    <row r="123" spans="10:10">
      <c r="J123"/>
    </row>
    <row r="124" spans="10:10">
      <c r="J124"/>
    </row>
    <row r="125" spans="10:10">
      <c r="J125"/>
    </row>
    <row r="126" spans="10:10">
      <c r="J126"/>
    </row>
    <row r="127" spans="10:10">
      <c r="J127"/>
    </row>
    <row r="128" spans="10:10">
      <c r="J128"/>
    </row>
    <row r="129" spans="10:10">
      <c r="J129"/>
    </row>
    <row r="130" spans="10:10">
      <c r="J130"/>
    </row>
    <row r="131" spans="10:10">
      <c r="J131"/>
    </row>
    <row r="132" spans="10:10">
      <c r="J132"/>
    </row>
    <row r="133" spans="10:10">
      <c r="J133"/>
    </row>
    <row r="134" spans="10:10">
      <c r="J134"/>
    </row>
    <row r="135" spans="10:10">
      <c r="J135"/>
    </row>
    <row r="136" spans="10:10">
      <c r="J136"/>
    </row>
    <row r="137" spans="10:10">
      <c r="J137"/>
    </row>
    <row r="138" spans="10:10">
      <c r="J138"/>
    </row>
    <row r="139" spans="10:10">
      <c r="J139"/>
    </row>
    <row r="140" spans="10:10">
      <c r="J140"/>
    </row>
    <row r="141" spans="10:10">
      <c r="J141"/>
    </row>
    <row r="142" spans="10:10">
      <c r="J142"/>
    </row>
    <row r="143" spans="10:10">
      <c r="J143"/>
    </row>
    <row r="144" spans="10:10">
      <c r="J144"/>
    </row>
    <row r="145" spans="10:10">
      <c r="J145"/>
    </row>
    <row r="146" spans="10:10">
      <c r="J146"/>
    </row>
    <row r="147" spans="10:10">
      <c r="J147"/>
    </row>
    <row r="148" spans="10:10">
      <c r="J148"/>
    </row>
    <row r="149" spans="10:10">
      <c r="J149"/>
    </row>
    <row r="150" spans="10:10">
      <c r="J150"/>
    </row>
    <row r="151" spans="10:10">
      <c r="J151"/>
    </row>
    <row r="152" spans="10:10">
      <c r="J152"/>
    </row>
    <row r="153" spans="10:10">
      <c r="J153"/>
    </row>
    <row r="154" spans="10:10">
      <c r="J154"/>
    </row>
    <row r="155" spans="10:10">
      <c r="J155"/>
    </row>
    <row r="156" spans="10:10">
      <c r="J156"/>
    </row>
    <row r="157" spans="10:10">
      <c r="J157"/>
    </row>
    <row r="158" spans="10:10">
      <c r="J158"/>
    </row>
    <row r="159" spans="10:10">
      <c r="J159"/>
    </row>
    <row r="160" spans="10:10">
      <c r="J160"/>
    </row>
    <row r="161" spans="10:10">
      <c r="J161"/>
    </row>
    <row r="162" spans="10:10">
      <c r="J162"/>
    </row>
    <row r="163" spans="10:10">
      <c r="J163"/>
    </row>
    <row r="164" spans="10:10">
      <c r="J164"/>
    </row>
    <row r="165" spans="10:10">
      <c r="J165"/>
    </row>
    <row r="166" spans="10:10">
      <c r="J166"/>
    </row>
    <row r="167" spans="10:10">
      <c r="J167"/>
    </row>
    <row r="168" spans="10:10">
      <c r="J168"/>
    </row>
    <row r="169" spans="10:10">
      <c r="J169"/>
    </row>
    <row r="170" spans="10:10">
      <c r="J170"/>
    </row>
    <row r="171" spans="10:10">
      <c r="J171"/>
    </row>
    <row r="172" spans="10:10">
      <c r="J172"/>
    </row>
    <row r="173" spans="10:10">
      <c r="J173"/>
    </row>
    <row r="174" spans="10:10">
      <c r="J174"/>
    </row>
  </sheetData>
  <pageMargins left="0.7" right="0.7" top="0.78740157499999996" bottom="0.78740157499999996" header="0.3" footer="0.3"/>
  <pageSetup paperSize="9" orientation="portrait" r:id="rId1"/>
  <tableParts count="28">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79998168889431442"/>
  </sheetPr>
  <dimension ref="A1:H252"/>
  <sheetViews>
    <sheetView workbookViewId="0">
      <selection activeCell="E13" sqref="E13"/>
    </sheetView>
  </sheetViews>
  <sheetFormatPr baseColWidth="10" defaultColWidth="11.5703125" defaultRowHeight="15"/>
  <cols>
    <col min="1" max="1" width="44.42578125" style="35" customWidth="1"/>
    <col min="2" max="2" width="98" style="35" customWidth="1"/>
    <col min="3" max="3" width="11.5703125" style="35"/>
    <col min="4" max="4" width="48.5703125" style="35" customWidth="1"/>
    <col min="5" max="5" width="44.85546875" style="35" customWidth="1"/>
    <col min="6" max="6" width="11.5703125" style="35"/>
    <col min="7" max="7" width="33.42578125" style="35" customWidth="1"/>
    <col min="8" max="16384" width="11.5703125" style="35"/>
  </cols>
  <sheetData>
    <row r="1" spans="1:8">
      <c r="A1" s="35" t="s">
        <v>460</v>
      </c>
      <c r="B1" s="35" t="s">
        <v>458</v>
      </c>
      <c r="D1" s="115" t="s">
        <v>461</v>
      </c>
      <c r="E1" s="35" t="s">
        <v>462</v>
      </c>
      <c r="G1" s="35" t="s">
        <v>610</v>
      </c>
      <c r="H1" s="35" t="s">
        <v>611</v>
      </c>
    </row>
    <row r="2" spans="1:8">
      <c r="D2" s="115">
        <f>IF(ISNUMBER(SEARCH(Indikatoren!$I$2,Standardmaßnahmen!B2)),ROW(),"")</f>
        <v>2</v>
      </c>
      <c r="E2" s="35" t="str">
        <f>IFERROR(INDEX(Standardmaßnahmen!B:B,SMALL(D$2:D$250,ROW(Standardmaßnahmen!B1))),"")</f>
        <v>10 Jahreszeitenhecke</v>
      </c>
      <c r="G2" s="35" t="e">
        <f>VLOOKUP(Indikatoren!I7,Standardmaßnahmen!B$2:EN$250,142,FALSE)</f>
        <v>#N/A</v>
      </c>
    </row>
    <row r="3" spans="1:8">
      <c r="A3" s="35" t="e">
        <f>MATCH("p",INDEX(Standardmaßnahmen!$D$2:$EL$250,MATCH(Indikatoren!$I7,Standardmaßnahmen!$B$2:$B$250,0),),0)+3</f>
        <v>#N/A</v>
      </c>
      <c r="B3" s="109" t="s">
        <v>498</v>
      </c>
      <c r="D3" s="115">
        <f>IF(ISNUMBER(SEARCH(Indikatoren!$I$2,Standardmaßnahmen!B3)),ROW(),"")</f>
        <v>3</v>
      </c>
      <c r="E3" s="35" t="str">
        <f>IFERROR(INDEX(Standardmaßnahmen!B:B,SMALL(D$2:D$250,ROW(Standardmaßnahmen!B2))),"")</f>
        <v>Agroforst - Planung</v>
      </c>
      <c r="G3" s="35" t="e">
        <f>VLOOKUP(Indikatoren!I8,Standardmaßnahmen!B$2:EN$250,142,FALSE)</f>
        <v>#N/A</v>
      </c>
    </row>
    <row r="4" spans="1:8">
      <c r="A4" s="35" t="e">
        <f>MATCH("p",INDEX(Standardmaßnahmen!$D$2:$EL$250,MATCH(Indikatoren!$I8,Standardmaßnahmen!$B$2:$B$250,0),),0)+3</f>
        <v>#N/A</v>
      </c>
      <c r="B4" s="109"/>
      <c r="D4" s="115">
        <f>IF(ISNUMBER(SEARCH(Indikatoren!$I$2,Standardmaßnahmen!B4)),ROW(),"")</f>
        <v>4</v>
      </c>
      <c r="E4" s="35" t="str">
        <f>IFERROR(INDEX(Standardmaßnahmen!B:B,SMALL(D$2:D$250,ROW(Standardmaßnahmen!B3))),"")</f>
        <v>Agroforst - Umsetzungsmaßnahme</v>
      </c>
      <c r="G4" s="35" t="e">
        <f>VLOOKUP(Indikatoren!I9,Standardmaßnahmen!B$2:EN$250,142,FALSE)</f>
        <v>#N/A</v>
      </c>
    </row>
    <row r="5" spans="1:8">
      <c r="A5" s="35" t="e">
        <f>MATCH("p",INDEX(Standardmaßnahmen!$D$2:$EL$250,MATCH(Indikatoren!$I9,Standardmaßnahmen!$B$2:$B$250,0),),0)+3</f>
        <v>#N/A</v>
      </c>
      <c r="D5" s="115">
        <f>IF(ISNUMBER(SEARCH(Indikatoren!$I$2,Standardmaßnahmen!B5)),ROW(),"")</f>
        <v>5</v>
      </c>
      <c r="E5" s="35" t="str">
        <f>IFERROR(INDEX(Standardmaßnahmen!B:B,SMALL(D$2:D$250,ROW(Standardmaßnahmen!B4))),"")</f>
        <v>Aus-, Fort-, Weiterbildung, Beratung Bauen und Wohnen</v>
      </c>
      <c r="G5" s="35" t="e">
        <f>VLOOKUP(Indikatoren!I10,Standardmaßnahmen!B$2:EN$250,142,FALSE)</f>
        <v>#N/A</v>
      </c>
    </row>
    <row r="6" spans="1:8">
      <c r="A6" s="35" t="e">
        <f>MATCH("p",INDEX(Standardmaßnahmen!$D$2:$EL$250,MATCH(Indikatoren!$I10,Standardmaßnahmen!$B$2:$B$250,0),),0)+3</f>
        <v>#N/A</v>
      </c>
      <c r="D6" s="115">
        <f>IF(ISNUMBER(SEARCH(Indikatoren!$I$2,Standardmaßnahmen!B6)),ROW(),"")</f>
        <v>6</v>
      </c>
      <c r="E6" s="35" t="str">
        <f>IFERROR(INDEX(Standardmaßnahmen!B:B,SMALL(D$2:D$250,ROW(Standardmaßnahmen!B5))),"")</f>
        <v>Aus-, Fort-, Weiterbildung, Beratung Energieerzeugung, -versorgung</v>
      </c>
      <c r="G6" s="35" t="e">
        <f>VLOOKUP(Indikatoren!I11,Standardmaßnahmen!B$2:EN$250,142,FALSE)</f>
        <v>#N/A</v>
      </c>
    </row>
    <row r="7" spans="1:8">
      <c r="A7" s="35" t="e">
        <f>MATCH("p",INDEX(Standardmaßnahmen!$D$2:$EL$250,MATCH(Indikatoren!$I11,Standardmaßnahmen!$B$2:$B$250,0),),0)+3</f>
        <v>#N/A</v>
      </c>
      <c r="D7" s="115">
        <f>IF(ISNUMBER(SEARCH(Indikatoren!$I$2,Standardmaßnahmen!B7)),ROW(),"")</f>
        <v>7</v>
      </c>
      <c r="E7" s="35" t="str">
        <f>IFERROR(INDEX(Standardmaßnahmen!B:B,SMALL(D$2:D$250,ROW(Standardmaßnahmen!B6))),"")</f>
        <v>Aus-, Fort-, Weiterbildung, Beratung Forstwirtschaft</v>
      </c>
      <c r="G7" s="35" t="e">
        <f>VLOOKUP(Indikatoren!I12,Standardmaßnahmen!B$2:EN$250,142,FALSE)</f>
        <v>#N/A</v>
      </c>
    </row>
    <row r="8" spans="1:8">
      <c r="A8" s="35" t="e">
        <f>MATCH("p",INDEX(Standardmaßnahmen!$D$2:$EL$250,MATCH(Indikatoren!$I12,Standardmaßnahmen!$B$2:$B$250,0),),0)+3</f>
        <v>#N/A</v>
      </c>
      <c r="D8" s="115">
        <f>IF(ISNUMBER(SEARCH(Indikatoren!$I$2,Standardmaßnahmen!B8)),ROW(),"")</f>
        <v>8</v>
      </c>
      <c r="E8" s="35" t="str">
        <f>IFERROR(INDEX(Standardmaßnahmen!B:B,SMALL(D$2:D$250,ROW(Standardmaßnahmen!B7))),"")</f>
        <v>Aus-, Fort-, Weiterbildung, Beratung Gesundheits-, Pflege- und Sozialbereich</v>
      </c>
      <c r="G8" s="35" t="e">
        <f>VLOOKUP(Indikatoren!I13,Standardmaßnahmen!B$2:EN$250,142,FALSE)</f>
        <v>#N/A</v>
      </c>
    </row>
    <row r="9" spans="1:8">
      <c r="A9" s="35" t="e">
        <f>MATCH("p",INDEX(Standardmaßnahmen!$D$2:$EL$250,MATCH(Indikatoren!$I13,Standardmaßnahmen!$B$2:$B$250,0),),0)+3</f>
        <v>#N/A</v>
      </c>
      <c r="D9" s="115">
        <f>IF(ISNUMBER(SEARCH(Indikatoren!$I$2,Standardmaßnahmen!B9)),ROW(),"")</f>
        <v>9</v>
      </c>
      <c r="E9" s="35" t="str">
        <f>IFERROR(INDEX(Standardmaßnahmen!B:B,SMALL(D$2:D$250,ROW(Standardmaßnahmen!B8))),"")</f>
        <v>Aus-, Fort-, Weiterbildung, Beratung Katastrophenmanagement (Feuerwehr, Rettung, Zivilschutzbeauftragte, Gemeindeverantwortliche, etc.)</v>
      </c>
      <c r="G9" s="35" t="e">
        <f>VLOOKUP(Indikatoren!I14,Standardmaßnahmen!B$2:EN$250,142,FALSE)</f>
        <v>#N/A</v>
      </c>
    </row>
    <row r="10" spans="1:8">
      <c r="A10" s="35" t="e">
        <f>MATCH("p",INDEX(Standardmaßnahmen!$D$2:$EL$250,MATCH(Indikatoren!$I14,Standardmaßnahmen!$B$2:$B$250,0),),0)+3</f>
        <v>#N/A</v>
      </c>
      <c r="D10" s="115">
        <f>IF(ISNUMBER(SEARCH(Indikatoren!$I$2,Standardmaßnahmen!B10)),ROW(),"")</f>
        <v>10</v>
      </c>
      <c r="E10" s="35" t="str">
        <f>IFERROR(INDEX(Standardmaßnahmen!B:B,SMALL(D$2:D$250,ROW(Standardmaßnahmen!B9))),"")</f>
        <v>Aus-, Fort-, Weiterbildung, Beratung Ökosysteme und Biodiversität, Ökosystemdienstleistungen, Naturschutz im Klimawandel (z.B. Berg-/Wanderführer:innen, Ranger:innen, Berg- und Naturwacht etc.)</v>
      </c>
      <c r="G10" s="35" t="e">
        <f>VLOOKUP(Indikatoren!I15,Standardmaßnahmen!B$2:EN$250,142,FALSE)</f>
        <v>#N/A</v>
      </c>
    </row>
    <row r="11" spans="1:8">
      <c r="A11" s="35" t="e">
        <f>MATCH("p",INDEX(Standardmaßnahmen!$D$2:$EL$250,MATCH(Indikatoren!$I15,Standardmaßnahmen!$B$2:$B$250,0),),0)+3</f>
        <v>#N/A</v>
      </c>
      <c r="D11" s="115">
        <f>IF(ISNUMBER(SEARCH(Indikatoren!$I$2,Standardmaßnahmen!B11)),ROW(),"")</f>
        <v>11</v>
      </c>
      <c r="E11" s="35" t="str">
        <f>IFERROR(INDEX(Standardmaßnahmen!B:B,SMALL(D$2:D$250,ROW(Standardmaßnahmen!B10))),"")</f>
        <v>Baumpflanzung im Forstbereich, Waldumbau, klimaresilienter Wald/Forst</v>
      </c>
      <c r="G11" s="35" t="e">
        <f>VLOOKUP(Indikatoren!I16,Standardmaßnahmen!B$2:EN$250,142,FALSE)</f>
        <v>#N/A</v>
      </c>
    </row>
    <row r="12" spans="1:8">
      <c r="A12" s="35" t="e">
        <f>MATCH("p",INDEX(Standardmaßnahmen!$D$2:$EL$250,MATCH(Indikatoren!$I16,Standardmaßnahmen!$B$2:$B$250,0),),0)+3</f>
        <v>#N/A</v>
      </c>
      <c r="D12" s="115">
        <f>IF(ISNUMBER(SEARCH(Indikatoren!$I$2,Standardmaßnahmen!B12)),ROW(),"")</f>
        <v>12</v>
      </c>
      <c r="E12" s="35" t="str">
        <f>IFERROR(INDEX(Standardmaßnahmen!B:B,SMALL(D$2:D$250,ROW(Standardmaßnahmen!B11))),"")</f>
        <v>Baumpflanzung im Siedlungsbereich</v>
      </c>
      <c r="G12" s="35" t="e">
        <f>VLOOKUP(Indikatoren!I17,Standardmaßnahmen!B$2:EN$250,142,FALSE)</f>
        <v>#N/A</v>
      </c>
    </row>
    <row r="13" spans="1:8">
      <c r="A13" s="35" t="e">
        <f>MATCH("p",INDEX(Standardmaßnahmen!$D$2:$EL$250,MATCH(Indikatoren!$I17,Standardmaßnahmen!$B$2:$B$250,0),),0)+3</f>
        <v>#N/A</v>
      </c>
      <c r="D13" s="115">
        <f>IF(ISNUMBER(SEARCH(Indikatoren!$I$2,Standardmaßnahmen!B13)),ROW(),"")</f>
        <v>13</v>
      </c>
      <c r="E13" s="35" t="str">
        <f>IFERROR(INDEX(Standardmaßnahmen!B:B,SMALL(D$2:D$250,ROW(Standardmaßnahmen!B12))),"")</f>
        <v>Betriebliche Abläufe (Produktion, Lieferketten, Mitarbeiter:innen, Logistik, Energieversorgung, etc.) - Klimarisikoanalyse/-management</v>
      </c>
      <c r="G13" s="35" t="e">
        <f>VLOOKUP(Indikatoren!I18,Standardmaßnahmen!B$2:EN$250,142,FALSE)</f>
        <v>#N/A</v>
      </c>
    </row>
    <row r="14" spans="1:8">
      <c r="A14" s="35" t="e">
        <f>MATCH("p",INDEX(Standardmaßnahmen!$D$2:$EL$250,MATCH(Indikatoren!$I18,Standardmaßnahmen!$B$2:$B$250,0),),0)+3</f>
        <v>#N/A</v>
      </c>
      <c r="D14" s="115">
        <f>IF(ISNUMBER(SEARCH(Indikatoren!$I$2,Standardmaßnahmen!B14)),ROW(),"")</f>
        <v>14</v>
      </c>
      <c r="E14" s="35" t="str">
        <f>IFERROR(INDEX(Standardmaßnahmen!B:B,SMALL(D$2:D$250,ROW(Standardmaßnahmen!B13))),"")</f>
        <v>Betriebliche Abläufe (Produktion, Lieferketten, Mitarbeiter:innen, Logistik, Energieversorgung, etc.) - Umsetzung betriebliches Risikomanagement</v>
      </c>
      <c r="G14" s="35" t="e">
        <f>VLOOKUP(Indikatoren!I19,Standardmaßnahmen!B$2:EN$250,142,FALSE)</f>
        <v>#N/A</v>
      </c>
    </row>
    <row r="15" spans="1:8">
      <c r="A15" s="35" t="e">
        <f>MATCH("p",INDEX(Standardmaßnahmen!$D$2:$EL$250,MATCH(Indikatoren!$I19,Standardmaßnahmen!$B$2:$B$250,0),),0)+3</f>
        <v>#N/A</v>
      </c>
      <c r="D15" s="115">
        <f>IF(ISNUMBER(SEARCH(Indikatoren!$I$2,Standardmaßnahmen!B15)),ROW(),"")</f>
        <v>15</v>
      </c>
      <c r="E15" s="35" t="str">
        <f>IFERROR(INDEX(Standardmaßnahmen!B:B,SMALL(D$2:D$250,ROW(Standardmaßnahmen!B14))),"")</f>
        <v>Bewusstseinsbildung, Kommunikation, Öffentlichkeitsarbeit allgemein/sektorübergreifend Klimawandelanpassung</v>
      </c>
      <c r="G15" s="35" t="e">
        <f>VLOOKUP(Indikatoren!I20,Standardmaßnahmen!B$2:EN$250,142,FALSE)</f>
        <v>#N/A</v>
      </c>
    </row>
    <row r="16" spans="1:8">
      <c r="A16" s="35" t="e">
        <f>MATCH("p",INDEX(Standardmaßnahmen!$D$2:$EL$250,MATCH(Indikatoren!$I20,Standardmaßnahmen!$B$2:$B$250,0),),0)+3</f>
        <v>#N/A</v>
      </c>
      <c r="D16" s="115">
        <f>IF(ISNUMBER(SEARCH(Indikatoren!$I$2,Standardmaßnahmen!B16)),ROW(),"")</f>
        <v>16</v>
      </c>
      <c r="E16" s="35" t="str">
        <f>IFERROR(INDEX(Standardmaßnahmen!B:B,SMALL(D$2:D$250,ROW(Standardmaßnahmen!B15))),"")</f>
        <v xml:space="preserve">Bewusstseinsbildung, Kommunikation, Öffentlichkeitsarbeit Bauen und Wohnen </v>
      </c>
      <c r="G16" s="35" t="e">
        <f>VLOOKUP(Indikatoren!I21,Standardmaßnahmen!B$2:EN$250,142,FALSE)</f>
        <v>#N/A</v>
      </c>
    </row>
    <row r="17" spans="1:7">
      <c r="A17" s="35" t="e">
        <f>MATCH("p",INDEX(Standardmaßnahmen!$D$2:$EL$250,MATCH(Indikatoren!$I21,Standardmaßnahmen!$B$2:$B$250,0),),0)+3</f>
        <v>#N/A</v>
      </c>
      <c r="D17" s="115">
        <f>IF(ISNUMBER(SEARCH(Indikatoren!$I$2,Standardmaßnahmen!B17)),ROW(),"")</f>
        <v>17</v>
      </c>
      <c r="E17" s="35" t="str">
        <f>IFERROR(INDEX(Standardmaßnahmen!B:B,SMALL(D$2:D$250,ROW(Standardmaßnahmen!B16))),"")</f>
        <v xml:space="preserve">Bewusstseinsbildung, Kommunikation, Öffentlichkeitsarbeit Biodiversitäts- und Ökosysteme  </v>
      </c>
      <c r="G17" s="35" t="e">
        <f>VLOOKUP(Indikatoren!I22,Standardmaßnahmen!B$2:EN$250,142,FALSE)</f>
        <v>#N/A</v>
      </c>
    </row>
    <row r="18" spans="1:7">
      <c r="A18" s="35" t="e">
        <f>MATCH("p",INDEX(Standardmaßnahmen!$D$2:$EL$250,MATCH(Indikatoren!$I22,Standardmaßnahmen!$B$2:$B$250,0),),0)+3</f>
        <v>#N/A</v>
      </c>
      <c r="D18" s="115">
        <f>IF(ISNUMBER(SEARCH(Indikatoren!$I$2,Standardmaßnahmen!B18)),ROW(),"")</f>
        <v>18</v>
      </c>
      <c r="E18" s="35" t="str">
        <f>IFERROR(INDEX(Standardmaßnahmen!B:B,SMALL(D$2:D$250,ROW(Standardmaßnahmen!B17))),"")</f>
        <v>Bewusstseinsbildung, Kommunikation, Öffentlichkeitsarbeit Bodenschutz, Bodenverbrauch, Entsiegelung im Siedlungsraum/Verkehrsflächen</v>
      </c>
      <c r="G18" s="35" t="e">
        <f>VLOOKUP(Indikatoren!I23,Standardmaßnahmen!B$2:EN$250,142,FALSE)</f>
        <v>#N/A</v>
      </c>
    </row>
    <row r="19" spans="1:7">
      <c r="A19" s="35" t="e">
        <f>MATCH("p",INDEX(Standardmaßnahmen!$D$2:$EL$250,MATCH(Indikatoren!$I23,Standardmaßnahmen!$B$2:$B$250,0),),0)+3</f>
        <v>#N/A</v>
      </c>
      <c r="D19" s="115">
        <f>IF(ISNUMBER(SEARCH(Indikatoren!$I$2,Standardmaßnahmen!B19)),ROW(),"")</f>
        <v>19</v>
      </c>
      <c r="E19" s="35" t="str">
        <f>IFERROR(INDEX(Standardmaßnahmen!B:B,SMALL(D$2:D$250,ROW(Standardmaßnahmen!B18))),"")</f>
        <v>Bewusstseinsbildung, Kommunikation, Öffentlichkeitsarbeit Gesundheit allgemein</v>
      </c>
      <c r="G19" s="35" t="e">
        <f>VLOOKUP(Indikatoren!I24,Standardmaßnahmen!B$2:EN$250,142,FALSE)</f>
        <v>#N/A</v>
      </c>
    </row>
    <row r="20" spans="1:7">
      <c r="A20" s="35" t="e">
        <f>MATCH("p",INDEX(Standardmaßnahmen!$D$2:$EL$250,MATCH(Indikatoren!$I24,Standardmaßnahmen!$B$2:$B$250,0),),0)+3</f>
        <v>#N/A</v>
      </c>
      <c r="D20" s="115">
        <f>IF(ISNUMBER(SEARCH(Indikatoren!$I$2,Standardmaßnahmen!B20)),ROW(),"")</f>
        <v>20</v>
      </c>
      <c r="E20" s="35" t="str">
        <f>IFERROR(INDEX(Standardmaßnahmen!B:B,SMALL(D$2:D$250,ROW(Standardmaßnahmen!B19))),"")</f>
        <v>Bewusstseinsbildung, Kommunikation, Öffentlichkeitsarbeit Hitzeschutz Gesundheit (Verhaltenshinweise, …)</v>
      </c>
      <c r="G20" s="35" t="e">
        <f>VLOOKUP(Indikatoren!I25,Standardmaßnahmen!B$2:EN$250,142,FALSE)</f>
        <v>#N/A</v>
      </c>
    </row>
    <row r="21" spans="1:7">
      <c r="A21" s="35" t="e">
        <f>MATCH("p",INDEX(Standardmaßnahmen!$D$2:$EL$250,MATCH(Indikatoren!$I25,Standardmaßnahmen!$B$2:$B$250,0),),0)+3</f>
        <v>#N/A</v>
      </c>
      <c r="D21" s="115">
        <f>IF(ISNUMBER(SEARCH(Indikatoren!$I$2,Standardmaßnahmen!B21)),ROW(),"")</f>
        <v>21</v>
      </c>
      <c r="E21" s="35" t="str">
        <f>IFERROR(INDEX(Standardmaßnahmen!B:B,SMALL(D$2:D$250,ROW(Standardmaßnahmen!B20))),"")</f>
        <v>Bewusstseinsbildung, Kommunikation, Öffentlichkeitsarbeit Hochwasser fluvial</v>
      </c>
      <c r="G21" s="35" t="e">
        <f>VLOOKUP(Indikatoren!I26,Standardmaßnahmen!B$2:EN$250,142,FALSE)</f>
        <v>#N/A</v>
      </c>
    </row>
    <row r="22" spans="1:7">
      <c r="A22" s="35" t="e">
        <f>MATCH("p",INDEX(Standardmaßnahmen!$D$2:$EL$250,MATCH(Indikatoren!$I26,Standardmaßnahmen!$B$2:$B$250,0),),0)+3</f>
        <v>#N/A</v>
      </c>
      <c r="D22" s="115">
        <f>IF(ISNUMBER(SEARCH(Indikatoren!$I$2,Standardmaßnahmen!B22)),ROW(),"")</f>
        <v>22</v>
      </c>
      <c r="E22" s="35" t="str">
        <f>IFERROR(INDEX(Standardmaßnahmen!B:B,SMALL(D$2:D$250,ROW(Standardmaßnahmen!B21))),"")</f>
        <v>Bewusstseinsbildung, Kommunikation, Öffentlichkeitsarbeit Hochwasser pluvial, Oberflächenabfluss, Starkregen</v>
      </c>
      <c r="G22" s="35" t="e">
        <f>VLOOKUP(Indikatoren!I27,Standardmaßnahmen!B$2:EN$250,142,FALSE)</f>
        <v>#N/A</v>
      </c>
    </row>
    <row r="23" spans="1:7">
      <c r="A23" s="35" t="e">
        <f>MATCH("p",INDEX(Standardmaßnahmen!$D$2:$EL$250,MATCH(Indikatoren!$I27,Standardmaßnahmen!$B$2:$B$250,0),),0)+3</f>
        <v>#N/A</v>
      </c>
      <c r="D23" s="115">
        <f>IF(ISNUMBER(SEARCH(Indikatoren!$I$2,Standardmaßnahmen!B23)),ROW(),"")</f>
        <v>23</v>
      </c>
      <c r="E23" s="35" t="str">
        <f>IFERROR(INDEX(Standardmaßnahmen!B:B,SMALL(D$2:D$250,ROW(Standardmaßnahmen!B22))),"")</f>
        <v>Bewusstseinsbildung, Kommunikation, Öffentlichkeitsarbeit klimaresilienter Garten (Natur im Garten, klimaresilientes Gärtnern, Biodiversitätsflächen, …)</v>
      </c>
      <c r="G23" s="35" t="e">
        <f>VLOOKUP(Indikatoren!I28,Standardmaßnahmen!B$2:EN$250,142,FALSE)</f>
        <v>#N/A</v>
      </c>
    </row>
    <row r="24" spans="1:7">
      <c r="A24" s="35" t="e">
        <f>MATCH("p",INDEX(Standardmaßnahmen!$D$2:$EL$250,MATCH(Indikatoren!$I28,Standardmaßnahmen!$B$2:$B$250,0),),0)+3</f>
        <v>#N/A</v>
      </c>
      <c r="D24" s="115">
        <f>IF(ISNUMBER(SEARCH(Indikatoren!$I$2,Standardmaßnahmen!B24)),ROW(),"")</f>
        <v>24</v>
      </c>
      <c r="E24" s="35" t="str">
        <f>IFERROR(INDEX(Standardmaßnahmen!B:B,SMALL(D$2:D$250,ROW(Standardmaßnahmen!B23))),"")</f>
        <v>Bewusstseinsbildung, Kommunikation, Öffentlichkeitsarbeit Krisen- und Katastrophenschutz (Schaffung eines adäquaten, zielgruppengerechten Risikobewusstseins, Risikokommunikation, Risikoverhalten, …)</v>
      </c>
      <c r="G24" s="35" t="e">
        <f>VLOOKUP(Indikatoren!I29,Standardmaßnahmen!B$2:EN$250,142,FALSE)</f>
        <v>#N/A</v>
      </c>
    </row>
    <row r="25" spans="1:7">
      <c r="A25" s="35" t="e">
        <f>MATCH("p",INDEX(Standardmaßnahmen!$D$2:$EL$250,MATCH(Indikatoren!$I29,Standardmaßnahmen!$B$2:$B$250,0),),0)+3</f>
        <v>#N/A</v>
      </c>
      <c r="D25" s="115">
        <f>IF(ISNUMBER(SEARCH(Indikatoren!$I$2,Standardmaßnahmen!B25)),ROW(),"")</f>
        <v>25</v>
      </c>
      <c r="E25" s="35" t="str">
        <f>IFERROR(INDEX(Standardmaßnahmen!B:B,SMALL(D$2:D$250,ROW(Standardmaßnahmen!B24))),"")</f>
        <v>Bewusstseinsbildung, Kommunikation, Öffentlichkeitsarbeit Landwirtschaft - Ackerflächen, Grünland</v>
      </c>
      <c r="G25" s="35" t="e">
        <f>VLOOKUP(Indikatoren!I30,Standardmaßnahmen!B$2:EN$250,142,FALSE)</f>
        <v>#N/A</v>
      </c>
    </row>
    <row r="26" spans="1:7">
      <c r="A26" s="35" t="e">
        <f>MATCH("p",INDEX(Standardmaßnahmen!$D$2:$EL$250,MATCH(Indikatoren!$I30,Standardmaßnahmen!$B$2:$B$250,0),),0)+3</f>
        <v>#N/A</v>
      </c>
      <c r="D26" s="115">
        <f>IF(ISNUMBER(SEARCH(Indikatoren!$I$2,Standardmaßnahmen!B26)),ROW(),"")</f>
        <v>26</v>
      </c>
      <c r="E26" s="35" t="str">
        <f>IFERROR(INDEX(Standardmaßnahmen!B:B,SMALL(D$2:D$250,ROW(Standardmaßnahmen!B25))),"")</f>
        <v>Bewusstseinsbildung, Kommunikation, Öffentlichkeitsarbeit Landwirtschaft - Almen</v>
      </c>
      <c r="G26" s="35" t="e">
        <f>VLOOKUP(Indikatoren!I31,Standardmaßnahmen!B$2:EN$250,142,FALSE)</f>
        <v>#N/A</v>
      </c>
    </row>
    <row r="27" spans="1:7">
      <c r="A27" s="35" t="e">
        <f>MATCH("p",INDEX(Standardmaßnahmen!$D$2:$EL$250,MATCH(Indikatoren!$I31,Standardmaßnahmen!$B$2:$B$250,0),),0)+3</f>
        <v>#N/A</v>
      </c>
      <c r="D27" s="115">
        <f>IF(ISNUMBER(SEARCH(Indikatoren!$I$2,Standardmaßnahmen!B27)),ROW(),"")</f>
        <v>27</v>
      </c>
      <c r="E27" s="35" t="str">
        <f>IFERROR(INDEX(Standardmaßnahmen!B:B,SMALL(D$2:D$250,ROW(Standardmaßnahmen!B26))),"")</f>
        <v>Bewusstseinsbildung, Kommunikation, Öffentlichkeitsarbeit Landwirtschaft - Bodenschutz</v>
      </c>
      <c r="G27" s="35" t="e">
        <f>VLOOKUP(Indikatoren!I32,Standardmaßnahmen!B$2:EN$250,142,FALSE)</f>
        <v>#N/A</v>
      </c>
    </row>
    <row r="28" spans="1:7">
      <c r="A28" s="35" t="e">
        <f>MATCH("p",INDEX(Standardmaßnahmen!$D$2:$EL$250,MATCH(Indikatoren!$I32,Standardmaßnahmen!$B$2:$B$250,0),),0)+3</f>
        <v>#N/A</v>
      </c>
      <c r="D28" s="115">
        <f>IF(ISNUMBER(SEARCH(Indikatoren!$I$2,Standardmaßnahmen!B28)),ROW(),"")</f>
        <v>28</v>
      </c>
      <c r="E28" s="35" t="str">
        <f>IFERROR(INDEX(Standardmaßnahmen!B:B,SMALL(D$2:D$250,ROW(Standardmaßnahmen!B27))),"")</f>
        <v>Bewusstseinsbildung, Kommunikation, Öffentlichkeitsarbeit Landwirtschaft - Obst- und Weinbau</v>
      </c>
      <c r="G28" s="35" t="e">
        <f>VLOOKUP(Indikatoren!I33,Standardmaßnahmen!B$2:EN$250,142,FALSE)</f>
        <v>#N/A</v>
      </c>
    </row>
    <row r="29" spans="1:7">
      <c r="A29" s="35" t="e">
        <f>MATCH("p",INDEX(Standardmaßnahmen!$D$2:$EL$250,MATCH(Indikatoren!$I33,Standardmaßnahmen!$B$2:$B$250,0),),0)+3</f>
        <v>#N/A</v>
      </c>
      <c r="D29" s="115">
        <f>IF(ISNUMBER(SEARCH(Indikatoren!$I$2,Standardmaßnahmen!B29)),ROW(),"")</f>
        <v>29</v>
      </c>
      <c r="E29" s="35" t="str">
        <f>IFERROR(INDEX(Standardmaßnahmen!B:B,SMALL(D$2:D$250,ROW(Standardmaßnahmen!B28))),"")</f>
        <v>Bewusstseinsbildung, Kommunikation, Öffentlichkeitsarbeit Landwirtschaft - Viehhaltung, Tierwohl</v>
      </c>
      <c r="G29" s="35" t="e">
        <f>VLOOKUP(Indikatoren!I34,Standardmaßnahmen!B$2:EN$250,142,FALSE)</f>
        <v>#N/A</v>
      </c>
    </row>
    <row r="30" spans="1:7">
      <c r="A30" s="35" t="e">
        <f>MATCH("p",INDEX(Standardmaßnahmen!$D$2:$EL$250,MATCH(Indikatoren!$I34,Standardmaßnahmen!$B$2:$B$250,0),),0)+3</f>
        <v>#N/A</v>
      </c>
      <c r="D30" s="115">
        <f>IF(ISNUMBER(SEARCH(Indikatoren!$I$2,Standardmaßnahmen!B30)),ROW(),"")</f>
        <v>30</v>
      </c>
      <c r="E30" s="35" t="str">
        <f>IFERROR(INDEX(Standardmaßnahmen!B:B,SMALL(D$2:D$250,ROW(Standardmaßnahmen!B29))),"")</f>
        <v>Bewusstseinsbildung, Kommunikation, Öffentlichkeitsarbeit Neophyten-/Neobiotamanagement</v>
      </c>
      <c r="G30" s="35" t="e">
        <f>VLOOKUP(Indikatoren!I35,Standardmaßnahmen!B$2:EN$250,142,FALSE)</f>
        <v>#N/A</v>
      </c>
    </row>
    <row r="31" spans="1:7">
      <c r="A31" s="35" t="e">
        <f>MATCH("p",INDEX(Standardmaßnahmen!$D$2:$EL$250,MATCH(Indikatoren!$I35,Standardmaßnahmen!$B$2:$B$250,0),),0)+3</f>
        <v>#N/A</v>
      </c>
      <c r="D31" s="115">
        <f>IF(ISNUMBER(SEARCH(Indikatoren!$I$2,Standardmaßnahmen!B31)),ROW(),"")</f>
        <v>31</v>
      </c>
      <c r="E31" s="35" t="str">
        <f>IFERROR(INDEX(Standardmaßnahmen!B:B,SMALL(D$2:D$250,ROW(Standardmaßnahmen!B30))),"")</f>
        <v>Bewusstseinsbildung, Kommunikation, Öffentlichkeitsarbeit Reaktivierung/Revitalisierung Ortskern, versiegelte Flächen etc.</v>
      </c>
      <c r="G31" s="35" t="e">
        <f>VLOOKUP(Indikatoren!I36,Standardmaßnahmen!B$2:EN$250,142,FALSE)</f>
        <v>#N/A</v>
      </c>
    </row>
    <row r="32" spans="1:7">
      <c r="A32" s="35" t="e">
        <f>MATCH("p",INDEX(Standardmaßnahmen!$D$2:$EL$250,MATCH(Indikatoren!$I36,Standardmaßnahmen!$B$2:$B$250,0),),0)+3</f>
        <v>#N/A</v>
      </c>
      <c r="D32" s="115">
        <f>IF(ISNUMBER(SEARCH(Indikatoren!$I$2,Standardmaßnahmen!B32)),ROW(),"")</f>
        <v>32</v>
      </c>
      <c r="E32" s="35" t="str">
        <f>IFERROR(INDEX(Standardmaßnahmen!B:B,SMALL(D$2:D$250,ROW(Standardmaßnahmen!B31))),"")</f>
        <v>Bewusstseinsbildung, Kommunikation, Öffentlichkeitsarbeit Schutz vor Naturgefahren/Klimafolgen, verhaltenswirksame Vorsorge vulnerable Gruppen</v>
      </c>
      <c r="G32" s="35" t="e">
        <f>VLOOKUP(Indikatoren!I37,Standardmaßnahmen!B$2:EN$250,142,FALSE)</f>
        <v>#N/A</v>
      </c>
    </row>
    <row r="33" spans="1:7">
      <c r="A33" s="35" t="e">
        <f>MATCH("p",INDEX(Standardmaßnahmen!$D$2:$EL$250,MATCH(Indikatoren!$I37,Standardmaßnahmen!$B$2:$B$250,0),),0)+3</f>
        <v>#N/A</v>
      </c>
      <c r="D33" s="115">
        <f>IF(ISNUMBER(SEARCH(Indikatoren!$I$2,Standardmaßnahmen!B33)),ROW(),"")</f>
        <v>33</v>
      </c>
      <c r="E33" s="35" t="str">
        <f>IFERROR(INDEX(Standardmaßnahmen!B:B,SMALL(D$2:D$250,ROW(Standardmaßnahmen!B32))),"")</f>
        <v>Bewusstseinsbildung, Kommunikation, Öffentlichkeitsarbeit Schutz vor Naturgefahren/Klimafolgen, verhaltenswirksame Vorsorge</v>
      </c>
      <c r="G33" s="35" t="e">
        <f>VLOOKUP(Indikatoren!I38,Standardmaßnahmen!B$2:EN$250,142,FALSE)</f>
        <v>#N/A</v>
      </c>
    </row>
    <row r="34" spans="1:7">
      <c r="A34" s="35" t="e">
        <f>MATCH("p",INDEX(Standardmaßnahmen!$D$2:$EL$250,MATCH(Indikatoren!$I38,Standardmaßnahmen!$B$2:$B$250,0),),0)+3</f>
        <v>#N/A</v>
      </c>
      <c r="D34" s="115">
        <f>IF(ISNUMBER(SEARCH(Indikatoren!$I$2,Standardmaßnahmen!B34)),ROW(),"")</f>
        <v>34</v>
      </c>
      <c r="E34" s="35" t="str">
        <f>IFERROR(INDEX(Standardmaßnahmen!B:B,SMALL(D$2:D$250,ROW(Standardmaßnahmen!B33))),"")</f>
        <v>Bewusstseinsbildung, Kommunikation, Öffentlichkeitsarbeit Schwammstadt, Versickerung im Siedlungsbereich</v>
      </c>
      <c r="G34" s="35" t="e">
        <f>VLOOKUP(Indikatoren!I39,Standardmaßnahmen!B$2:EN$250,142,FALSE)</f>
        <v>#N/A</v>
      </c>
    </row>
    <row r="35" spans="1:7">
      <c r="A35" s="35" t="e">
        <f>MATCH("p",INDEX(Standardmaßnahmen!$D$2:$EL$250,MATCH(Indikatoren!$I39,Standardmaßnahmen!$B$2:$B$250,0),),0)+3</f>
        <v>#N/A</v>
      </c>
      <c r="D35" s="115">
        <f>IF(ISNUMBER(SEARCH(Indikatoren!$I$2,Standardmaßnahmen!B35)),ROW(),"")</f>
        <v>35</v>
      </c>
      <c r="E35" s="35" t="str">
        <f>IFERROR(INDEX(Standardmaßnahmen!B:B,SMALL(D$2:D$250,ROW(Standardmaßnahmen!B34))),"")</f>
        <v>Bewusstseinsbildung, Kommunikation, Öffentlichkeitsarbeit Verkehrsflächen (Klimaresilienz bzgl. Starkregen, Hitze, Frost-Tau-Wechsel, etc.)</v>
      </c>
      <c r="G35" s="35" t="e">
        <f>VLOOKUP(Indikatoren!I40,Standardmaßnahmen!B$2:EN$250,142,FALSE)</f>
        <v>#N/A</v>
      </c>
    </row>
    <row r="36" spans="1:7">
      <c r="A36" s="35" t="e">
        <f>MATCH("p",INDEX(Standardmaßnahmen!$D$2:$EL$250,MATCH(Indikatoren!$I40,Standardmaßnahmen!$B$2:$B$250,0),),0)+3</f>
        <v>#N/A</v>
      </c>
      <c r="D36" s="115">
        <f>IF(ISNUMBER(SEARCH(Indikatoren!$I$2,Standardmaßnahmen!B36)),ROW(),"")</f>
        <v>36</v>
      </c>
      <c r="E36" s="35" t="str">
        <f>IFERROR(INDEX(Standardmaßnahmen!B:B,SMALL(D$2:D$250,ROW(Standardmaßnahmen!B35))),"")</f>
        <v>Bewusstseinsbildung, Kommunikation, Öffentlichkeitsarbeit Wald und Forst</v>
      </c>
      <c r="G36" s="35" t="e">
        <f>VLOOKUP(Indikatoren!I41,Standardmaßnahmen!B$2:EN$250,142,FALSE)</f>
        <v>#N/A</v>
      </c>
    </row>
    <row r="37" spans="1:7">
      <c r="A37" s="35" t="e">
        <f>MATCH("p",INDEX(Standardmaßnahmen!$D$2:$EL$250,MATCH(Indikatoren!$I41,Standardmaßnahmen!$B$2:$B$250,0),),0)+3</f>
        <v>#N/A</v>
      </c>
      <c r="D37" s="115">
        <f>IF(ISNUMBER(SEARCH(Indikatoren!$I$2,Standardmaßnahmen!B37)),ROW(),"")</f>
        <v>37</v>
      </c>
      <c r="E37" s="35" t="str">
        <f>IFERROR(INDEX(Standardmaßnahmen!B:B,SMALL(D$2:D$250,ROW(Standardmaßnahmen!B36))),"")</f>
        <v>Bewusstseinsbildung, Kommunikation, Öffentlichkeitsarbeit Waldbrandgefahr und -vorsorge</v>
      </c>
      <c r="G37" s="35" t="e">
        <f>VLOOKUP(Indikatoren!I42,Standardmaßnahmen!B$2:EN$250,142,FALSE)</f>
        <v>#N/A</v>
      </c>
    </row>
    <row r="38" spans="1:7">
      <c r="A38" s="35" t="e">
        <f>MATCH("p",INDEX(Standardmaßnahmen!$D$2:$EL$250,MATCH(Indikatoren!$I42,Standardmaßnahmen!$B$2:$B$250,0),),0)+3</f>
        <v>#N/A</v>
      </c>
      <c r="D38" s="115">
        <f>IF(ISNUMBER(SEARCH(Indikatoren!$I$2,Standardmaßnahmen!B38)),ROW(),"")</f>
        <v>38</v>
      </c>
      <c r="E38" s="35" t="str">
        <f>IFERROR(INDEX(Standardmaßnahmen!B:B,SMALL(D$2:D$250,ROW(Standardmaßnahmen!B37))),"")</f>
        <v>Bewusstseinsbildung, Kommunikation, Öffentlichkeitsarbeit Wasserressourcen / Trockenheit - Wasserverbrauch, Wasserversorgung, Wasserentsorgung, Wasserqualität (Trinkwasser, Nutzwasser, Abwasser, ...)</v>
      </c>
      <c r="G38" s="35" t="e">
        <f>VLOOKUP(Indikatoren!I43,Standardmaßnahmen!B$2:EN$250,142,FALSE)</f>
        <v>#N/A</v>
      </c>
    </row>
    <row r="39" spans="1:7">
      <c r="A39" s="35" t="e">
        <f>MATCH("p",INDEX(Standardmaßnahmen!$D$2:$EL$250,MATCH(Indikatoren!$I43,Standardmaßnahmen!$B$2:$B$250,0),),0)+3</f>
        <v>#N/A</v>
      </c>
      <c r="D39" s="115">
        <f>IF(ISNUMBER(SEARCH(Indikatoren!$I$2,Standardmaßnahmen!B39)),ROW(),"")</f>
        <v>39</v>
      </c>
      <c r="E39" s="35" t="str">
        <f>IFERROR(INDEX(Standardmaßnahmen!B:B,SMALL(D$2:D$250,ROW(Standardmaßnahmen!B38))),"")</f>
        <v>Biodiversitätsfläche / klimaresiliente Grünfläche - Planung (Analyse, Konzept, "Natur im Garten" etc.)</v>
      </c>
      <c r="G39" s="35" t="e">
        <f>VLOOKUP(Indikatoren!I44,Standardmaßnahmen!B$2:EN$250,142,FALSE)</f>
        <v>#N/A</v>
      </c>
    </row>
    <row r="40" spans="1:7">
      <c r="A40" s="35" t="e">
        <f>MATCH("p",INDEX(Standardmaßnahmen!$D$2:$EL$250,MATCH(Indikatoren!$I44,Standardmaßnahmen!$B$2:$B$250,0),),0)+3</f>
        <v>#N/A</v>
      </c>
      <c r="D40" s="115">
        <f>IF(ISNUMBER(SEARCH(Indikatoren!$I$2,Standardmaßnahmen!B40)),ROW(),"")</f>
        <v>40</v>
      </c>
      <c r="E40" s="35" t="str">
        <f>IFERROR(INDEX(Standardmaßnahmen!B:B,SMALL(D$2:D$250,ROW(Standardmaßnahmen!B39))),"")</f>
        <v>Biodiversitätsfläche / klimaresilienter Grünfläche - Umsetzung (Errichtung, Bepflanzung, Pflege, "Natur im Garten"...)</v>
      </c>
      <c r="G40" s="35" t="e">
        <f>VLOOKUP(Indikatoren!I45,Standardmaßnahmen!B$2:EN$250,142,FALSE)</f>
        <v>#N/A</v>
      </c>
    </row>
    <row r="41" spans="1:7">
      <c r="A41" s="35" t="e">
        <f>MATCH("p",INDEX(Standardmaßnahmen!$D$2:$EL$250,MATCH(Indikatoren!$I45,Standardmaßnahmen!$B$2:$B$250,0),),0)+3</f>
        <v>#N/A</v>
      </c>
      <c r="D41" s="115">
        <f>IF(ISNUMBER(SEARCH(Indikatoren!$I$2,Standardmaßnahmen!B41)),ROW(),"")</f>
        <v>41</v>
      </c>
      <c r="E41" s="35" t="str">
        <f>IFERROR(INDEX(Standardmaßnahmen!B:B,SMALL(D$2:D$250,ROW(Standardmaßnahmen!B40))),"")</f>
        <v>Bodenschutz - Forstwirtschaft</v>
      </c>
      <c r="G41" s="35" t="e">
        <f>VLOOKUP(Indikatoren!I46,Standardmaßnahmen!B$2:EN$250,142,FALSE)</f>
        <v>#N/A</v>
      </c>
    </row>
    <row r="42" spans="1:7">
      <c r="A42" s="35" t="e">
        <f>MATCH("p",INDEX(Standardmaßnahmen!$D$2:$EL$250,MATCH(Indikatoren!$I46,Standardmaßnahmen!$B$2:$B$250,0),),0)+3</f>
        <v>#N/A</v>
      </c>
      <c r="D42" s="115">
        <f>IF(ISNUMBER(SEARCH(Indikatoren!$I$2,Standardmaßnahmen!B42)),ROW(),"")</f>
        <v>42</v>
      </c>
      <c r="E42" s="35" t="str">
        <f>IFERROR(INDEX(Standardmaßnahmen!B:B,SMALL(D$2:D$250,ROW(Standardmaßnahmen!B41))),"")</f>
        <v>Bodenschutz - Landwirtschaft</v>
      </c>
      <c r="G42" s="35" t="e">
        <f>VLOOKUP(Indikatoren!I47,Standardmaßnahmen!B$2:EN$250,142,FALSE)</f>
        <v>#N/A</v>
      </c>
    </row>
    <row r="43" spans="1:7">
      <c r="A43" s="35" t="e">
        <f>MATCH("p",INDEX(Standardmaßnahmen!$D$2:$EL$250,MATCH(Indikatoren!$I47,Standardmaßnahmen!$B$2:$B$250,0),),0)+3</f>
        <v>#N/A</v>
      </c>
      <c r="D43" s="115">
        <f>IF(ISNUMBER(SEARCH(Indikatoren!$I$2,Standardmaßnahmen!B43)),ROW(),"")</f>
        <v>43</v>
      </c>
      <c r="E43" s="35" t="str">
        <f>IFERROR(INDEX(Standardmaßnahmen!B:B,SMALL(D$2:D$250,ROW(Standardmaßnahmen!B42))),"")</f>
        <v>Climate Proofing von Bauvorhaben</v>
      </c>
      <c r="G43" s="35" t="e">
        <f>VLOOKUP(Indikatoren!I48,Standardmaßnahmen!B$2:EN$250,142,FALSE)</f>
        <v>#N/A</v>
      </c>
    </row>
    <row r="44" spans="1:7">
      <c r="A44" s="35" t="e">
        <f>MATCH("p",INDEX(Standardmaßnahmen!$D$2:$EL$250,MATCH(Indikatoren!$I48,Standardmaßnahmen!$B$2:$B$250,0),),0)+3</f>
        <v>#N/A</v>
      </c>
      <c r="D44" s="115">
        <f>IF(ISNUMBER(SEARCH(Indikatoren!$I$2,Standardmaßnahmen!B44)),ROW(),"")</f>
        <v>44</v>
      </c>
      <c r="E44" s="35" t="str">
        <f>IFERROR(INDEX(Standardmaßnahmen!B:B,SMALL(D$2:D$250,ROW(Standardmaßnahmen!B43))),"")</f>
        <v>Eigenvorsorge - Erhöhung Schutz vor Naturgefahren/Klimafolgen in Privathaushalten</v>
      </c>
      <c r="G44" s="35" t="e">
        <f>VLOOKUP(Indikatoren!I49,Standardmaßnahmen!B$2:EN$250,142,FALSE)</f>
        <v>#N/A</v>
      </c>
    </row>
    <row r="45" spans="1:7">
      <c r="A45" s="35" t="e">
        <f>MATCH("p",INDEX(Standardmaßnahmen!$D$2:$EL$250,MATCH(Indikatoren!$I49,Standardmaßnahmen!$B$2:$B$250,0),),0)+3</f>
        <v>#N/A</v>
      </c>
      <c r="D45" s="115">
        <f>IF(ISNUMBER(SEARCH(Indikatoren!$I$2,Standardmaßnahmen!B45)),ROW(),"")</f>
        <v>45</v>
      </c>
      <c r="E45" s="35" t="str">
        <f>IFERROR(INDEX(Standardmaßnahmen!B:B,SMALL(D$2:D$250,ROW(Standardmaßnahmen!B44))),"")</f>
        <v>Energieinfrastruktur - Sicherstellung der Energiespeicherung</v>
      </c>
      <c r="G45" s="35" t="e">
        <f>VLOOKUP(Indikatoren!I50,Standardmaßnahmen!B$2:EN$250,142,FALSE)</f>
        <v>#N/A</v>
      </c>
    </row>
    <row r="46" spans="1:7">
      <c r="A46" s="35" t="e">
        <f>MATCH("p",INDEX(Standardmaßnahmen!$D$2:$EL$250,MATCH(Indikatoren!$I50,Standardmaßnahmen!$B$2:$B$250,0),),0)+3</f>
        <v>#N/A</v>
      </c>
      <c r="D46" s="115">
        <f>IF(ISNUMBER(SEARCH(Indikatoren!$I$2,Standardmaßnahmen!B46)),ROW(),"")</f>
        <v>46</v>
      </c>
      <c r="E46" s="35" t="str">
        <f>IFERROR(INDEX(Standardmaßnahmen!B:B,SMALL(D$2:D$250,ROW(Standardmaßnahmen!B45))),"")</f>
        <v>Energieinfrastruktur - Sicherstellung der regionalen Energieerzeugung</v>
      </c>
      <c r="G46" s="35" t="e">
        <f>VLOOKUP(Indikatoren!I51,Standardmaßnahmen!B$2:EN$250,142,FALSE)</f>
        <v>#N/A</v>
      </c>
    </row>
    <row r="47" spans="1:7">
      <c r="A47" s="35" t="e">
        <f>MATCH("p",INDEX(Standardmaßnahmen!$D$2:$EL$250,MATCH(Indikatoren!$I51,Standardmaßnahmen!$B$2:$B$250,0),),0)+3</f>
        <v>#N/A</v>
      </c>
      <c r="D47" s="115">
        <f>IF(ISNUMBER(SEARCH(Indikatoren!$I$2,Standardmaßnahmen!B47)),ROW(),"")</f>
        <v>47</v>
      </c>
      <c r="E47" s="35" t="str">
        <f>IFERROR(INDEX(Standardmaßnahmen!B:B,SMALL(D$2:D$250,ROW(Standardmaßnahmen!B46))),"")</f>
        <v>Energieinfrastruktur - Sicherstellung der regionalen Energieerzeugung/-speicherung - Planung</v>
      </c>
      <c r="G47" s="35" t="e">
        <f>VLOOKUP(Indikatoren!I52,Standardmaßnahmen!B$2:EN$250,142,FALSE)</f>
        <v>#N/A</v>
      </c>
    </row>
    <row r="48" spans="1:7">
      <c r="A48" s="35" t="e">
        <f>MATCH("p",INDEX(Standardmaßnahmen!$D$2:$EL$250,MATCH(Indikatoren!$I52,Standardmaßnahmen!$B$2:$B$250,0),),0)+3</f>
        <v>#N/A</v>
      </c>
      <c r="D48" s="115">
        <f>IF(ISNUMBER(SEARCH(Indikatoren!$I$2,Standardmaßnahmen!B48)),ROW(),"")</f>
        <v>48</v>
      </c>
      <c r="E48" s="35" t="str">
        <f>IFERROR(INDEX(Standardmaßnahmen!B:B,SMALL(D$2:D$250,ROW(Standardmaßnahmen!B47))),"")</f>
        <v>Entsiegelung, Bodenschutz und Reduzierung des Bodenverbrauchs - planerische Maßnahme</v>
      </c>
      <c r="G48" s="35" t="e">
        <f>VLOOKUP(Indikatoren!I53,Standardmaßnahmen!B$2:EN$250,142,FALSE)</f>
        <v>#N/A</v>
      </c>
    </row>
    <row r="49" spans="1:7">
      <c r="A49" s="35" t="e">
        <f>MATCH("p",INDEX(Standardmaßnahmen!$D$2:$EL$250,MATCH(Indikatoren!$I53,Standardmaßnahmen!$B$2:$B$250,0),),0)+3</f>
        <v>#N/A</v>
      </c>
      <c r="D49" s="115">
        <f>IF(ISNUMBER(SEARCH(Indikatoren!$I$2,Standardmaßnahmen!B49)),ROW(),"")</f>
        <v>49</v>
      </c>
      <c r="E49" s="35" t="str">
        <f>IFERROR(INDEX(Standardmaßnahmen!B:B,SMALL(D$2:D$250,ROW(Standardmaßnahmen!B48))),"")</f>
        <v>Entsiegelung, Bodenschutz und Reduzierung des Bodenverbrauchs - Umsetzungsmaßnahme</v>
      </c>
      <c r="G49" s="35" t="e">
        <f>VLOOKUP(Indikatoren!I54,Standardmaßnahmen!B$2:EN$250,142,FALSE)</f>
        <v>#N/A</v>
      </c>
    </row>
    <row r="50" spans="1:7">
      <c r="A50" s="35" t="e">
        <f>MATCH("p",INDEX(Standardmaßnahmen!$D$2:$EL$250,MATCH(Indikatoren!$I54,Standardmaßnahmen!$B$2:$B$250,0),),0)+3</f>
        <v>#N/A</v>
      </c>
      <c r="D50" s="115">
        <f>IF(ISNUMBER(SEARCH(Indikatoren!$I$2,Standardmaßnahmen!B50)),ROW(),"")</f>
        <v>50</v>
      </c>
      <c r="E50" s="35" t="str">
        <f>IFERROR(INDEX(Standardmaßnahmen!B:B,SMALL(D$2:D$250,ROW(Standardmaßnahmen!B49))),"")</f>
        <v>Himmelsteich - Planung</v>
      </c>
      <c r="G50" s="35" t="e">
        <f>VLOOKUP(Indikatoren!I55,Standardmaßnahmen!B$2:EN$250,142,FALSE)</f>
        <v>#N/A</v>
      </c>
    </row>
    <row r="51" spans="1:7">
      <c r="A51" s="35" t="e">
        <f>MATCH("p",INDEX(Standardmaßnahmen!$D$2:$EL$250,MATCH(Indikatoren!$I55,Standardmaßnahmen!$B$2:$B$250,0),),0)+3</f>
        <v>#N/A</v>
      </c>
      <c r="D51" s="115">
        <f>IF(ISNUMBER(SEARCH(Indikatoren!$I$2,Standardmaßnahmen!B51)),ROW(),"")</f>
        <v>51</v>
      </c>
      <c r="E51" s="35" t="str">
        <f>IFERROR(INDEX(Standardmaßnahmen!B:B,SMALL(D$2:D$250,ROW(Standardmaßnahmen!B50))),"")</f>
        <v>Himmelsteich - Umsetzung</v>
      </c>
      <c r="G51" s="35" t="e">
        <f>VLOOKUP(Indikatoren!I56,Standardmaßnahmen!B$2:EN$250,142,FALSE)</f>
        <v>#N/A</v>
      </c>
    </row>
    <row r="52" spans="1:7">
      <c r="A52" s="35" t="e">
        <f>MATCH("p",INDEX(Standardmaßnahmen!$D$2:$EL$250,MATCH(Indikatoren!$I56,Standardmaßnahmen!$B$2:$B$250,0),),0)+3</f>
        <v>#N/A</v>
      </c>
      <c r="D52" s="115">
        <f>IF(ISNUMBER(SEARCH(Indikatoren!$I$2,Standardmaßnahmen!B52)),ROW(),"")</f>
        <v>52</v>
      </c>
      <c r="E52" s="35" t="str">
        <f>IFERROR(INDEX(Standardmaßnahmen!B:B,SMALL(D$2:D$250,ROW(Standardmaßnahmen!B51))),"")</f>
        <v>Hitzeschutz - Gebäude allgemeine Bauprinzipien (Ausrichtung, opale Flächen, etc.) - Planung</v>
      </c>
      <c r="G52" s="35" t="e">
        <f>VLOOKUP(Indikatoren!I57,Standardmaßnahmen!B$2:EN$250,142,FALSE)</f>
        <v>#N/A</v>
      </c>
    </row>
    <row r="53" spans="1:7">
      <c r="A53" s="35" t="e">
        <f>MATCH("p",INDEX(Standardmaßnahmen!$D$2:$EL$250,MATCH(Indikatoren!$I57,Standardmaßnahmen!$B$2:$B$250,0),),0)+3</f>
        <v>#N/A</v>
      </c>
      <c r="D53" s="115">
        <f>IF(ISNUMBER(SEARCH(Indikatoren!$I$2,Standardmaßnahmen!B53)),ROW(),"")</f>
        <v>53</v>
      </c>
      <c r="E53" s="35" t="str">
        <f>IFERROR(INDEX(Standardmaßnahmen!B:B,SMALL(D$2:D$250,ROW(Standardmaßnahmen!B52))),"")</f>
        <v>Hitzeschutz - Gebäude allgemeine Bauprinzipien (Ausrichtung, opale Flächen, etc.) - Umsetzung</v>
      </c>
      <c r="G53" s="35" t="e">
        <f>VLOOKUP(Indikatoren!I58,Standardmaßnahmen!B$2:EN$250,142,FALSE)</f>
        <v>#N/A</v>
      </c>
    </row>
    <row r="54" spans="1:7">
      <c r="A54" s="35" t="e">
        <f>MATCH("p",INDEX(Standardmaßnahmen!$D$2:$EL$250,MATCH(Indikatoren!$I58,Standardmaßnahmen!$B$2:$B$250,0),),0)+3</f>
        <v>#N/A</v>
      </c>
      <c r="D54" s="115">
        <f>IF(ISNUMBER(SEARCH(Indikatoren!$I$2,Standardmaßnahmen!B54)),ROW(),"")</f>
        <v>54</v>
      </c>
      <c r="E54" s="35" t="str">
        <f>IFERROR(INDEX(Standardmaßnahmen!B:B,SMALL(D$2:D$250,ROW(Standardmaßnahmen!B53))),"")</f>
        <v>Hitzeschutz - Gebäude Dach-/Fassadenbegrünung - Planung</v>
      </c>
      <c r="G54" s="35" t="e">
        <f>VLOOKUP(Indikatoren!I59,Standardmaßnahmen!B$2:EN$250,142,FALSE)</f>
        <v>#N/A</v>
      </c>
    </row>
    <row r="55" spans="1:7">
      <c r="A55" s="35" t="e">
        <f>MATCH("p",INDEX(Standardmaßnahmen!$D$2:$EL$250,MATCH(Indikatoren!$I59,Standardmaßnahmen!$B$2:$B$250,0),),0)+3</f>
        <v>#N/A</v>
      </c>
      <c r="D55" s="115">
        <f>IF(ISNUMBER(SEARCH(Indikatoren!$I$2,Standardmaßnahmen!B55)),ROW(),"")</f>
        <v>55</v>
      </c>
      <c r="E55" s="35" t="str">
        <f>IFERROR(INDEX(Standardmaßnahmen!B:B,SMALL(D$2:D$250,ROW(Standardmaßnahmen!B54))),"")</f>
        <v>Hitzeschutz - Gebäude Dach-/Fassadenbegrünung - Umsetzung</v>
      </c>
      <c r="G55" s="35" t="e">
        <f>VLOOKUP(Indikatoren!I60,Standardmaßnahmen!B$2:EN$250,142,FALSE)</f>
        <v>#N/A</v>
      </c>
    </row>
    <row r="56" spans="1:7">
      <c r="A56" s="35" t="e">
        <f>MATCH("p",INDEX(Standardmaßnahmen!$D$2:$EL$250,MATCH(Indikatoren!$I60,Standardmaßnahmen!$B$2:$B$250,0),),0)+3</f>
        <v>#N/A</v>
      </c>
      <c r="D56" s="115">
        <f>IF(ISNUMBER(SEARCH(Indikatoren!$I$2,Standardmaßnahmen!B56)),ROW(),"")</f>
        <v>56</v>
      </c>
      <c r="E56" s="35" t="str">
        <f>IFERROR(INDEX(Standardmaßnahmen!B:B,SMALL(D$2:D$250,ROW(Standardmaßnahmen!B55))),"")</f>
        <v>Hitzeschutz - Hitzeinseln Siedlungsbereich (Identifikation Hot-Spots, Kommunikation, …)</v>
      </c>
      <c r="G56" s="35" t="e">
        <f>VLOOKUP(Indikatoren!I61,Standardmaßnahmen!B$2:EN$250,142,FALSE)</f>
        <v>#N/A</v>
      </c>
    </row>
    <row r="57" spans="1:7">
      <c r="A57" s="35" t="e">
        <f>MATCH("p",INDEX(Standardmaßnahmen!$D$2:$EL$250,MATCH(Indikatoren!$I61,Standardmaßnahmen!$B$2:$B$250,0),),0)+3</f>
        <v>#N/A</v>
      </c>
      <c r="D57" s="115">
        <f>IF(ISNUMBER(SEARCH(Indikatoren!$I$2,Standardmaßnahmen!B57)),ROW(),"")</f>
        <v>57</v>
      </c>
      <c r="E57" s="35" t="str">
        <f>IFERROR(INDEX(Standardmaßnahmen!B:B,SMALL(D$2:D$250,ROW(Standardmaßnahmen!B56))),"")</f>
        <v>Hitzeschutz - Landwirtschaft Viehhaltung - baulich (z.B. in Ställen)</v>
      </c>
      <c r="G57" s="35" t="e">
        <f>VLOOKUP(Indikatoren!I62,Standardmaßnahmen!B$2:EN$250,142,FALSE)</f>
        <v>#N/A</v>
      </c>
    </row>
    <row r="58" spans="1:7">
      <c r="A58" s="35" t="e">
        <f>MATCH("p",INDEX(Standardmaßnahmen!$D$2:$EL$250,MATCH(Indikatoren!$I62,Standardmaßnahmen!$B$2:$B$250,0),),0)+3</f>
        <v>#N/A</v>
      </c>
      <c r="D58" s="115">
        <f>IF(ISNUMBER(SEARCH(Indikatoren!$I$2,Standardmaßnahmen!B58)),ROW(),"")</f>
        <v>58</v>
      </c>
      <c r="E58" s="35" t="str">
        <f>IFERROR(INDEX(Standardmaßnahmen!B:B,SMALL(D$2:D$250,ROW(Standardmaßnahmen!B57))),"")</f>
        <v>Hitzeschutz - Landwirtschaft Viehhaltung - grüne/blaue Maßnahme (z.B. Verschattung durch Pflanzen, "Rinderdusche", ...)</v>
      </c>
      <c r="G58" s="35" t="e">
        <f>VLOOKUP(Indikatoren!I63,Standardmaßnahmen!B$2:EN$250,142,FALSE)</f>
        <v>#N/A</v>
      </c>
    </row>
    <row r="59" spans="1:7">
      <c r="A59" s="35" t="e">
        <f>MATCH("p",INDEX(Standardmaßnahmen!$D$2:$EL$250,MATCH(Indikatoren!$I63,Standardmaßnahmen!$B$2:$B$250,0),),0)+3</f>
        <v>#N/A</v>
      </c>
      <c r="D59" s="115">
        <f>IF(ISNUMBER(SEARCH(Indikatoren!$I$2,Standardmaßnahmen!B59)),ROW(),"")</f>
        <v>59</v>
      </c>
      <c r="E59" s="35" t="str">
        <f>IFERROR(INDEX(Standardmaßnahmen!B:B,SMALL(D$2:D$250,ROW(Standardmaßnahmen!B58))),"")</f>
        <v>Hitzeschutz - Mobilitätsbereich (z.B. Bushaltestellen, ÖPNV, Verschattung Fuß- und Radwege)</v>
      </c>
      <c r="G59" s="35" t="e">
        <f>VLOOKUP(Indikatoren!I64,Standardmaßnahmen!B$2:EN$250,142,FALSE)</f>
        <v>#N/A</v>
      </c>
    </row>
    <row r="60" spans="1:7">
      <c r="A60" s="35" t="e">
        <f>MATCH("p",INDEX(Standardmaßnahmen!$D$2:$EL$250,MATCH(Indikatoren!$I64,Standardmaßnahmen!$B$2:$B$250,0),),0)+3</f>
        <v>#N/A</v>
      </c>
      <c r="D60" s="115">
        <f>IF(ISNUMBER(SEARCH(Indikatoren!$I$2,Standardmaßnahmen!B60)),ROW(),"")</f>
        <v>60</v>
      </c>
      <c r="E60" s="35" t="str">
        <f>IFERROR(INDEX(Standardmaßnahmen!B:B,SMALL(D$2:D$250,ROW(Standardmaßnahmen!B59))),"")</f>
        <v>Hitzeschutz - Siedlungs-/Stadt-/Raumplanung (Konzept, Strategie, Pläne, Leitlinie …)</v>
      </c>
      <c r="G60" s="35" t="e">
        <f>VLOOKUP(Indikatoren!I65,Standardmaßnahmen!B$2:EN$250,142,FALSE)</f>
        <v>#N/A</v>
      </c>
    </row>
    <row r="61" spans="1:7">
      <c r="A61" s="35" t="e">
        <f>MATCH("p",INDEX(Standardmaßnahmen!$D$2:$EL$250,MATCH(Indikatoren!$I65,Standardmaßnahmen!$B$2:$B$250,0),),0)+3</f>
        <v>#N/A</v>
      </c>
      <c r="D61" s="115">
        <f>IF(ISNUMBER(SEARCH(Indikatoren!$I$2,Standardmaßnahmen!B61)),ROW(),"")</f>
        <v>61</v>
      </c>
      <c r="E61" s="35" t="str">
        <f>IFERROR(INDEX(Standardmaßnahmen!B:B,SMALL(D$2:D$250,ROW(Standardmaßnahmen!B60))),"")</f>
        <v>Hitzeschutz - Verbesserung des Mikroklimas im Gebäudeumfeld (Begrünung und/oder Wasserfläche, Verschattung durch Sonnensegel etc.)</v>
      </c>
      <c r="G61" s="35" t="e">
        <f>VLOOKUP(Indikatoren!I66,Standardmaßnahmen!B$2:EN$250,142,FALSE)</f>
        <v>#N/A</v>
      </c>
    </row>
    <row r="62" spans="1:7">
      <c r="A62" s="35" t="e">
        <f>MATCH("p",INDEX(Standardmaßnahmen!$D$2:$EL$250,MATCH(Indikatoren!$I66,Standardmaßnahmen!$B$2:$B$250,0),),0)+3</f>
        <v>#N/A</v>
      </c>
      <c r="D62" s="115">
        <f>IF(ISNUMBER(SEARCH(Indikatoren!$I$2,Standardmaßnahmen!B62)),ROW(),"")</f>
        <v>62</v>
      </c>
      <c r="E62" s="35" t="str">
        <f>IFERROR(INDEX(Standardmaßnahmen!B:B,SMALL(D$2:D$250,ROW(Standardmaßnahmen!B61))),"")</f>
        <v>Hitzeschutz - Verkehrsflächen - baulich (Straßenbelag, Asphalt, Parkplätze)</v>
      </c>
      <c r="G62" s="35" t="e">
        <f>VLOOKUP(Indikatoren!I67,Standardmaßnahmen!B$2:EN$250,142,FALSE)</f>
        <v>#N/A</v>
      </c>
    </row>
    <row r="63" spans="1:7">
      <c r="A63" s="35" t="e">
        <f>MATCH("p",INDEX(Standardmaßnahmen!$D$2:$EL$250,MATCH(Indikatoren!$I67,Standardmaßnahmen!$B$2:$B$250,0),),0)+3</f>
        <v>#N/A</v>
      </c>
      <c r="D63" s="115">
        <f>IF(ISNUMBER(SEARCH(Indikatoren!$I$2,Standardmaßnahmen!B63)),ROW(),"")</f>
        <v>63</v>
      </c>
      <c r="E63" s="35" t="str">
        <f>IFERROR(INDEX(Standardmaßnahmen!B:B,SMALL(D$2:D$250,ROW(Standardmaßnahmen!B62))),"")</f>
        <v>Hitzeschutz - Verkehrsflächen - grüne Maßnahme (z.B. Straßenbegleitgrün)</v>
      </c>
      <c r="G63" s="35" t="e">
        <f>VLOOKUP(Indikatoren!I68,Standardmaßnahmen!B$2:EN$250,142,FALSE)</f>
        <v>#N/A</v>
      </c>
    </row>
    <row r="64" spans="1:7">
      <c r="A64" s="35" t="e">
        <f>MATCH("p",INDEX(Standardmaßnahmen!$D$2:$EL$250,MATCH(Indikatoren!$I68,Standardmaßnahmen!$B$2:$B$250,0),),0)+3</f>
        <v>#N/A</v>
      </c>
      <c r="D64" s="115">
        <f>IF(ISNUMBER(SEARCH(Indikatoren!$I$2,Standardmaßnahmen!B64)),ROW(),"")</f>
        <v>64</v>
      </c>
      <c r="E64" s="35" t="str">
        <f>IFERROR(INDEX(Standardmaßnahmen!B:B,SMALL(D$2:D$250,ROW(Standardmaßnahmen!B63))),"")</f>
        <v>Hitzeschutzplan (Entwicklung/Implementierung)</v>
      </c>
      <c r="G64" s="35" t="e">
        <f>VLOOKUP(Indikatoren!I69,Standardmaßnahmen!B$2:EN$250,142,FALSE)</f>
        <v>#N/A</v>
      </c>
    </row>
    <row r="65" spans="1:7">
      <c r="A65" s="35" t="e">
        <f>MATCH("p",INDEX(Standardmaßnahmen!$D$2:$EL$250,MATCH(Indikatoren!$I69,Standardmaßnahmen!$B$2:$B$250,0),),0)+3</f>
        <v>#N/A</v>
      </c>
      <c r="D65" s="115">
        <f>IF(ISNUMBER(SEARCH(Indikatoren!$I$2,Standardmaßnahmen!B65)),ROW(),"")</f>
        <v>65</v>
      </c>
      <c r="E65" s="35" t="str">
        <f>IFERROR(INDEX(Standardmaßnahmen!B:B,SMALL(D$2:D$250,ROW(Standardmaßnahmen!B64))),"")</f>
        <v>Hochwasserschutz - Hochwasserzonierung, Identifikation von Überflutungsflächen an Fließgewässern (fluvial)</v>
      </c>
      <c r="G65" s="35" t="e">
        <f>VLOOKUP(Indikatoren!I70,Standardmaßnahmen!B$2:EN$250,142,FALSE)</f>
        <v>#N/A</v>
      </c>
    </row>
    <row r="66" spans="1:7">
      <c r="A66" s="35" t="e">
        <f>MATCH("p",INDEX(Standardmaßnahmen!$D$2:$EL$250,MATCH(Indikatoren!$I70,Standardmaßnahmen!$B$2:$B$250,0),),0)+3</f>
        <v>#N/A</v>
      </c>
      <c r="D66" s="115">
        <f>IF(ISNUMBER(SEARCH(Indikatoren!$I$2,Standardmaßnahmen!B66)),ROW(),"")</f>
        <v>66</v>
      </c>
      <c r="E66" s="35" t="str">
        <f>IFERROR(INDEX(Standardmaßnahmen!B:B,SMALL(D$2:D$250,ROW(Standardmaßnahmen!B65))),"")</f>
        <v>Hochwasserschutz - Oberflächenabfluss, Identifikation von kritischen Bereichen (pluvial)</v>
      </c>
      <c r="G66" s="35" t="e">
        <f>VLOOKUP(Indikatoren!I71,Standardmaßnahmen!B$2:EN$250,142,FALSE)</f>
        <v>#N/A</v>
      </c>
    </row>
    <row r="67" spans="1:7">
      <c r="A67" s="35" t="e">
        <f>MATCH("p",INDEX(Standardmaßnahmen!$D$2:$EL$250,MATCH(Indikatoren!$I71,Standardmaßnahmen!$B$2:$B$250,0),),0)+3</f>
        <v>#N/A</v>
      </c>
      <c r="D67" s="115">
        <f>IF(ISNUMBER(SEARCH(Indikatoren!$I$2,Standardmaßnahmen!B67)),ROW(),"")</f>
        <v>67</v>
      </c>
      <c r="E67" s="35" t="str">
        <f>IFERROR(INDEX(Standardmaßnahmen!B:B,SMALL(D$2:D$250,ROW(Standardmaßnahmen!B66))),"")</f>
        <v>Hochwasserschutz - Planungsmaßnahme</v>
      </c>
      <c r="G67" s="35" t="e">
        <f>VLOOKUP(Indikatoren!I72,Standardmaßnahmen!B$2:EN$250,142,FALSE)</f>
        <v>#N/A</v>
      </c>
    </row>
    <row r="68" spans="1:7">
      <c r="A68" s="35" t="e">
        <f>MATCH("p",INDEX(Standardmaßnahmen!$D$2:$EL$250,MATCH(Indikatoren!$I72,Standardmaßnahmen!$B$2:$B$250,0),),0)+3</f>
        <v>#N/A</v>
      </c>
      <c r="D68" s="115">
        <f>IF(ISNUMBER(SEARCH(Indikatoren!$I$2,Standardmaßnahmen!B68)),ROW(),"")</f>
        <v>68</v>
      </c>
      <c r="E68" s="35" t="str">
        <f>IFERROR(INDEX(Standardmaßnahmen!B:B,SMALL(D$2:D$250,ROW(Standardmaßnahmen!B67))),"")</f>
        <v>Hochwasserschutz flächig - naturnahe Ausführung (z.B. Retentionsfläche)</v>
      </c>
      <c r="G68" s="35" t="e">
        <f>VLOOKUP(Indikatoren!I73,Standardmaßnahmen!B$2:EN$250,142,FALSE)</f>
        <v>#N/A</v>
      </c>
    </row>
    <row r="69" spans="1:7">
      <c r="A69" s="35" t="e">
        <f>MATCH("p",INDEX(Standardmaßnahmen!$D$2:$EL$250,MATCH(Indikatoren!$I73,Standardmaßnahmen!$B$2:$B$250,0),),0)+3</f>
        <v>#N/A</v>
      </c>
      <c r="D69" s="115">
        <f>IF(ISNUMBER(SEARCH(Indikatoren!$I$2,Standardmaßnahmen!B69)),ROW(),"")</f>
        <v>69</v>
      </c>
      <c r="E69" s="35" t="str">
        <f>IFERROR(INDEX(Standardmaßnahmen!B:B,SMALL(D$2:D$250,ROW(Standardmaßnahmen!B68))),"")</f>
        <v>Hochwasserschutz graue Maßnahme Retentionsraum (Rückhaltebecken,…)</v>
      </c>
      <c r="G69" s="35" t="e">
        <f>VLOOKUP(Indikatoren!I74,Standardmaßnahmen!B$2:EN$250,142,FALSE)</f>
        <v>#N/A</v>
      </c>
    </row>
    <row r="70" spans="1:7">
      <c r="A70" s="35" t="e">
        <f>MATCH("p",INDEX(Standardmaßnahmen!$D$2:$EL$250,MATCH(Indikatoren!$I74,Standardmaßnahmen!$B$2:$B$250,0),),0)+3</f>
        <v>#N/A</v>
      </c>
      <c r="D70" s="115">
        <f>IF(ISNUMBER(SEARCH(Indikatoren!$I$2,Standardmaßnahmen!B70)),ROW(),"")</f>
        <v>70</v>
      </c>
      <c r="E70" s="35" t="str">
        <f>IFERROR(INDEX(Standardmaßnahmen!B:B,SMALL(D$2:D$250,ROW(Standardmaßnahmen!B69))),"")</f>
        <v>Hochwasserschutz Längs-/Querbauwerke - baulich (z.B. mobile Hochwasserschutzwände, Ufermauern, Buhne)</v>
      </c>
      <c r="G70" s="35" t="e">
        <f>VLOOKUP(Indikatoren!I75,Standardmaßnahmen!B$2:EN$250,142,FALSE)</f>
        <v>#N/A</v>
      </c>
    </row>
    <row r="71" spans="1:7">
      <c r="A71" s="35" t="e">
        <f>MATCH("p",INDEX(Standardmaßnahmen!$D$2:$EL$250,MATCH(Indikatoren!$I75,Standardmaßnahmen!$B$2:$B$250,0),),0)+3</f>
        <v>#N/A</v>
      </c>
      <c r="D71" s="115">
        <f>IF(ISNUMBER(SEARCH(Indikatoren!$I$2,Standardmaßnahmen!B71)),ROW(),"")</f>
        <v>71</v>
      </c>
      <c r="E71" s="35" t="str">
        <f>IFERROR(INDEX(Standardmaßnahmen!B:B,SMALL(D$2:D$250,ROW(Standardmaßnahmen!B70))),"")</f>
        <v>Hochwasserschutz Längs-/Querbauwerke - naturnah (z.B. ingenieurökologische Ufer-/Gerinnegestaltung, ökologische Sperrbauwerke)</v>
      </c>
      <c r="G71" s="35" t="e">
        <f>VLOOKUP(Indikatoren!I76,Standardmaßnahmen!B$2:EN$250,142,FALSE)</f>
        <v>#N/A</v>
      </c>
    </row>
    <row r="72" spans="1:7">
      <c r="A72" s="35" t="e">
        <f>MATCH("p",INDEX(Standardmaßnahmen!$D$2:$EL$250,MATCH(Indikatoren!$I76,Standardmaßnahmen!$B$2:$B$250,0),),0)+3</f>
        <v>#N/A</v>
      </c>
      <c r="D72" s="115">
        <f>IF(ISNUMBER(SEARCH(Indikatoren!$I$2,Standardmaßnahmen!B72)),ROW(),"")</f>
        <v>72</v>
      </c>
      <c r="E72" s="35" t="str">
        <f>IFERROR(INDEX(Standardmaßnahmen!B:B,SMALL(D$2:D$250,ROW(Standardmaßnahmen!B71))),"")</f>
        <v>Hochwasserschutz Uferpflege entlang von Bächen und Flüssen (ausg. Wildbäche) - Planung</v>
      </c>
    </row>
    <row r="73" spans="1:7">
      <c r="D73" s="115">
        <f>IF(ISNUMBER(SEARCH(Indikatoren!$I$2,Standardmaßnahmen!B73)),ROW(),"")</f>
        <v>73</v>
      </c>
      <c r="E73" s="35" t="str">
        <f>IFERROR(INDEX(Standardmaßnahmen!B:B,SMALL(D$2:D$250,ROW(Standardmaßnahmen!B72))),"")</f>
        <v>Hochwasserschutz Uferpflege entlang von Bächen und Flüssen (ausg. Wildbäche) - Umsetzungsmaßnahme</v>
      </c>
    </row>
    <row r="74" spans="1:7">
      <c r="D74" s="115">
        <f>IF(ISNUMBER(SEARCH(Indikatoren!$I$2,Standardmaßnahmen!B74)),ROW(),"")</f>
        <v>74</v>
      </c>
      <c r="E74" s="35" t="str">
        <f>IFERROR(INDEX(Standardmaßnahmen!B:B,SMALL(D$2:D$250,ROW(Standardmaßnahmen!B73))),"")</f>
        <v>Innovative/Sonstige Maßnahme (Bitte unter Anmerkungen/Spezifizierung erläutern!)</v>
      </c>
    </row>
    <row r="75" spans="1:7">
      <c r="D75" s="115">
        <f>IF(ISNUMBER(SEARCH(Indikatoren!$I$2,Standardmaßnahmen!B75)),ROW(),"")</f>
        <v>75</v>
      </c>
      <c r="E75" s="35" t="str">
        <f>IFERROR(INDEX(Standardmaßnahmen!B:B,SMALL(D$2:D$250,ROW(Standardmaßnahmen!B74))),"")</f>
        <v>klimafitte Acker-/Grünlandwirtschaft</v>
      </c>
    </row>
    <row r="76" spans="1:7">
      <c r="D76" s="115">
        <f>IF(ISNUMBER(SEARCH(Indikatoren!$I$2,Standardmaßnahmen!B76)),ROW(),"")</f>
        <v>76</v>
      </c>
      <c r="E76" s="35" t="str">
        <f>IFERROR(INDEX(Standardmaßnahmen!B:B,SMALL(D$2:D$250,ROW(Standardmaßnahmen!B75))),"")</f>
        <v>klimafitte Ortskernentwicklung (Planung)</v>
      </c>
    </row>
    <row r="77" spans="1:7">
      <c r="D77" s="115">
        <f>IF(ISNUMBER(SEARCH(Indikatoren!$I$2,Standardmaßnahmen!B77)),ROW(),"")</f>
        <v>77</v>
      </c>
      <c r="E77" s="35" t="str">
        <f>IFERROR(INDEX(Standardmaßnahmen!B:B,SMALL(D$2:D$250,ROW(Standardmaßnahmen!B76))),"")</f>
        <v>klimafitter Gemüse-/Obst-/Weinbau</v>
      </c>
    </row>
    <row r="78" spans="1:7">
      <c r="D78" s="115">
        <f>IF(ISNUMBER(SEARCH(Indikatoren!$I$2,Standardmaßnahmen!B78)),ROW(),"")</f>
        <v>78</v>
      </c>
      <c r="E78" s="35" t="str">
        <f>IFERROR(INDEX(Standardmaßnahmen!B:B,SMALL(D$2:D$250,ROW(Standardmaßnahmen!B77))),"")</f>
        <v>Kooperation, Vernetzung, Lobbying - allgemein/sonstige Klimawandelanpassung</v>
      </c>
    </row>
    <row r="79" spans="1:7">
      <c r="D79" s="115">
        <f>IF(ISNUMBER(SEARCH(Indikatoren!$I$2,Standardmaßnahmen!B79)),ROW(),"")</f>
        <v>79</v>
      </c>
      <c r="E79" s="35" t="str">
        <f>IFERROR(INDEX(Standardmaßnahmen!B:B,SMALL(D$2:D$250,ROW(Standardmaßnahmen!B78))),"")</f>
        <v>Kooperation, Vernetzung, Lobbying - Bauen und Wohnen</v>
      </c>
    </row>
    <row r="80" spans="1:7">
      <c r="D80" s="115">
        <f>IF(ISNUMBER(SEARCH(Indikatoren!$I$2,Standardmaßnahmen!B80)),ROW(),"")</f>
        <v>80</v>
      </c>
      <c r="E80" s="35" t="str">
        <f>IFERROR(INDEX(Standardmaßnahmen!B:B,SMALL(D$2:D$250,ROW(Standardmaßnahmen!B79))),"")</f>
        <v>Kooperation, Vernetzung, Lobbying - Energie</v>
      </c>
    </row>
    <row r="81" spans="4:5">
      <c r="D81" s="115">
        <f>IF(ISNUMBER(SEARCH(Indikatoren!$I$2,Standardmaßnahmen!B81)),ROW(),"")</f>
        <v>81</v>
      </c>
      <c r="E81" s="35" t="str">
        <f>IFERROR(INDEX(Standardmaßnahmen!B:B,SMALL(D$2:D$250,ROW(Standardmaßnahmen!B80))),"")</f>
        <v>Kooperation, Vernetzung, Lobbying - Forstwirtschaft</v>
      </c>
    </row>
    <row r="82" spans="4:5">
      <c r="D82" s="115">
        <f>IF(ISNUMBER(SEARCH(Indikatoren!$I$2,Standardmaßnahmen!B82)),ROW(),"")</f>
        <v>82</v>
      </c>
      <c r="E82" s="35" t="str">
        <f>IFERROR(INDEX(Standardmaßnahmen!B:B,SMALL(D$2:D$250,ROW(Standardmaßnahmen!B81))),"")</f>
        <v>Kooperation, Vernetzung, Lobbying - Gesundheit</v>
      </c>
    </row>
    <row r="83" spans="4:5">
      <c r="D83" s="115">
        <f>IF(ISNUMBER(SEARCH(Indikatoren!$I$2,Standardmaßnahmen!B83)),ROW(),"")</f>
        <v>83</v>
      </c>
      <c r="E83" s="35" t="str">
        <f>IFERROR(INDEX(Standardmaßnahmen!B:B,SMALL(D$2:D$250,ROW(Standardmaßnahmen!B82))),"")</f>
        <v>Kooperation, Vernetzung, Lobbying - Krisen- und Katastrophenmanagement</v>
      </c>
    </row>
    <row r="84" spans="4:5">
      <c r="D84" s="115">
        <f>IF(ISNUMBER(SEARCH(Indikatoren!$I$2,Standardmaßnahmen!B84)),ROW(),"")</f>
        <v>84</v>
      </c>
      <c r="E84" s="35" t="str">
        <f>IFERROR(INDEX(Standardmaßnahmen!B:B,SMALL(D$2:D$250,ROW(Standardmaßnahmen!B83))),"")</f>
        <v>Kooperation, Vernetzung, Lobbying - Landwirtschaft</v>
      </c>
    </row>
    <row r="85" spans="4:5">
      <c r="D85" s="115">
        <f>IF(ISNUMBER(SEARCH(Indikatoren!$I$2,Standardmaßnahmen!B85)),ROW(),"")</f>
        <v>85</v>
      </c>
      <c r="E85" s="35" t="str">
        <f>IFERROR(INDEX(Standardmaßnahmen!B:B,SMALL(D$2:D$250,ROW(Standardmaßnahmen!B84))),"")</f>
        <v>Kooperation, Vernetzung, Lobbying - Ökosysteme und Biodiversität</v>
      </c>
    </row>
    <row r="86" spans="4:5">
      <c r="D86" s="115">
        <f>IF(ISNUMBER(SEARCH(Indikatoren!$I$2,Standardmaßnahmen!B86)),ROW(),"")</f>
        <v>86</v>
      </c>
      <c r="E86" s="35" t="str">
        <f>IFERROR(INDEX(Standardmaßnahmen!B:B,SMALL(D$2:D$250,ROW(Standardmaßnahmen!B85))),"")</f>
        <v>Kooperation, Vernetzung, Lobbying - Raumordnung</v>
      </c>
    </row>
    <row r="87" spans="4:5">
      <c r="D87" s="115">
        <f>IF(ISNUMBER(SEARCH(Indikatoren!$I$2,Standardmaßnahmen!B87)),ROW(),"")</f>
        <v>87</v>
      </c>
      <c r="E87" s="35" t="str">
        <f>IFERROR(INDEX(Standardmaßnahmen!B:B,SMALL(D$2:D$250,ROW(Standardmaßnahmen!B86))),"")</f>
        <v>Kooperation, Vernetzung, Lobbying - Schutz vor Naturgefahren/Klimafolgen</v>
      </c>
    </row>
    <row r="88" spans="4:5">
      <c r="D88" s="115">
        <f>IF(ISNUMBER(SEARCH(Indikatoren!$I$2,Standardmaßnahmen!B88)),ROW(),"")</f>
        <v>88</v>
      </c>
      <c r="E88" s="35" t="str">
        <f>IFERROR(INDEX(Standardmaßnahmen!B:B,SMALL(D$2:D$250,ROW(Standardmaßnahmen!B87))),"")</f>
        <v>Kooperation, Vernetzung, Lobbying - Stadt - urbane Frei- und Grünräume</v>
      </c>
    </row>
    <row r="89" spans="4:5">
      <c r="D89" s="115">
        <f>IF(ISNUMBER(SEARCH(Indikatoren!$I$2,Standardmaßnahmen!B89)),ROW(),"")</f>
        <v>89</v>
      </c>
      <c r="E89" s="35" t="str">
        <f>IFERROR(INDEX(Standardmaßnahmen!B:B,SMALL(D$2:D$250,ROW(Standardmaßnahmen!B88))),"")</f>
        <v>Kooperation, Vernetzung, Lobbying - Tourismus</v>
      </c>
    </row>
    <row r="90" spans="4:5">
      <c r="D90" s="115">
        <f>IF(ISNUMBER(SEARCH(Indikatoren!$I$2,Standardmaßnahmen!B90)),ROW(),"")</f>
        <v>90</v>
      </c>
      <c r="E90" s="35" t="str">
        <f>IFERROR(INDEX(Standardmaßnahmen!B:B,SMALL(D$2:D$250,ROW(Standardmaßnahmen!B89))),"")</f>
        <v>Kooperation, Vernetzung, Lobbying - Verkehrsinfrastruktur und Mobilität</v>
      </c>
    </row>
    <row r="91" spans="4:5">
      <c r="D91" s="115">
        <f>IF(ISNUMBER(SEARCH(Indikatoren!$I$2,Standardmaßnahmen!B91)),ROW(),"")</f>
        <v>91</v>
      </c>
      <c r="E91" s="35" t="str">
        <f>IFERROR(INDEX(Standardmaßnahmen!B:B,SMALL(D$2:D$250,ROW(Standardmaßnahmen!B90))),"")</f>
        <v>Kooperation, Vernetzung, Lobbying - Wasserwirtschaft</v>
      </c>
    </row>
    <row r="92" spans="4:5">
      <c r="D92" s="115">
        <f>IF(ISNUMBER(SEARCH(Indikatoren!$I$2,Standardmaßnahmen!B92)),ROW(),"")</f>
        <v>92</v>
      </c>
      <c r="E92" s="35" t="str">
        <f>IFERROR(INDEX(Standardmaßnahmen!B:B,SMALL(D$2:D$250,ROW(Standardmaßnahmen!B91))),"")</f>
        <v>Kooperation, Vernetzung, Lobbying - Wirtschaft</v>
      </c>
    </row>
    <row r="93" spans="4:5">
      <c r="D93" s="115">
        <f>IF(ISNUMBER(SEARCH(Indikatoren!$I$2,Standardmaßnahmen!B93)),ROW(),"")</f>
        <v>93</v>
      </c>
      <c r="E93" s="35" t="str">
        <f>IFERROR(INDEX(Standardmaßnahmen!B:B,SMALL(D$2:D$250,ROW(Standardmaßnahmen!B92))),"")</f>
        <v>Krisen- und Katastrophenmanagement - Kommunikationskette bei (herannahenden) Naturgefahren/Klimafolgen (Hitze, Unwetter, Hochwasser, Schnee/Eis, Sturm, Schädlinge etc.)</v>
      </c>
    </row>
    <row r="94" spans="4:5">
      <c r="D94" s="115">
        <f>IF(ISNUMBER(SEARCH(Indikatoren!$I$2,Standardmaßnahmen!B94)),ROW(),"")</f>
        <v>94</v>
      </c>
      <c r="E94" s="35" t="str">
        <f>IFERROR(INDEX(Standardmaßnahmen!B:B,SMALL(D$2:D$250,ROW(Standardmaßnahmen!B93))),"")</f>
        <v xml:space="preserve">Krisen- und Katastrophenmanagement - Übungen </v>
      </c>
    </row>
    <row r="95" spans="4:5">
      <c r="D95" s="115">
        <f>IF(ISNUMBER(SEARCH(Indikatoren!$I$2,Standardmaßnahmen!B95)),ROW(),"")</f>
        <v>95</v>
      </c>
      <c r="E95" s="35" t="str">
        <f>IFERROR(INDEX(Standardmaßnahmen!B:B,SMALL(D$2:D$250,ROW(Standardmaßnahmen!B94))),"")</f>
        <v xml:space="preserve">Krisen- und Katastrophenmanagement - Unterstützung partizipativer Ansätze im Risiko- und Krisenmanagement </v>
      </c>
    </row>
    <row r="96" spans="4:5">
      <c r="D96" s="115">
        <f>IF(ISNUMBER(SEARCH(Indikatoren!$I$2,Standardmaßnahmen!B96)),ROW(),"")</f>
        <v>96</v>
      </c>
      <c r="E96" s="35" t="str">
        <f>IFERROR(INDEX(Standardmaßnahmen!B:B,SMALL(D$2:D$250,ROW(Standardmaßnahmen!B95))),"")</f>
        <v>Lehrpfad/Themenweg Klimawandelanpassung - allgemein / themenübergreifend</v>
      </c>
    </row>
    <row r="97" spans="4:5">
      <c r="D97" s="115">
        <f>IF(ISNUMBER(SEARCH(Indikatoren!$I$2,Standardmaßnahmen!B97)),ROW(),"")</f>
        <v>97</v>
      </c>
      <c r="E97" s="35" t="str">
        <f>IFERROR(INDEX(Standardmaßnahmen!B:B,SMALL(D$2:D$250,ROW(Standardmaßnahmen!B96))),"")</f>
        <v>Lehrpfad/Themenweg Klimawandelanpassung - Biodiversität und Ökosysteme</v>
      </c>
    </row>
    <row r="98" spans="4:5">
      <c r="D98" s="115">
        <f>IF(ISNUMBER(SEARCH(Indikatoren!$I$2,Standardmaßnahmen!B98)),ROW(),"")</f>
        <v>98</v>
      </c>
      <c r="E98" s="35" t="str">
        <f>IFERROR(INDEX(Standardmaßnahmen!B:B,SMALL(D$2:D$250,ROW(Standardmaßnahmen!B97))),"")</f>
        <v>Mainstreaming von Klimawandelanpassung in Energiestrategien</v>
      </c>
    </row>
    <row r="99" spans="4:5">
      <c r="D99" s="115">
        <f>IF(ISNUMBER(SEARCH(Indikatoren!$I$2,Standardmaßnahmen!B99)),ROW(),"")</f>
        <v>99</v>
      </c>
      <c r="E99" s="35" t="str">
        <f>IFERROR(INDEX(Standardmaßnahmen!B:B,SMALL(D$2:D$250,ROW(Standardmaßnahmen!B98))),"")</f>
        <v>Mainstreaming von Klimawandelanpassung in Raumordnungs-/Stadtplanungs-Vorhaben (Örtliches oder Regionales Entwicklungskonzept, etc.)</v>
      </c>
    </row>
    <row r="100" spans="4:5">
      <c r="D100" s="115">
        <f>IF(ISNUMBER(SEARCH(Indikatoren!$I$2,Standardmaßnahmen!B100)),ROW(),"")</f>
        <v>100</v>
      </c>
      <c r="E100" s="35" t="str">
        <f>IFERROR(INDEX(Standardmaßnahmen!B:B,SMALL(D$2:D$250,ROW(Standardmaßnahmen!B99))),"")</f>
        <v>Mainstreaming von Klimawandelanpassung in Tourismus-Strategien/-vorhaben</v>
      </c>
    </row>
    <row r="101" spans="4:5">
      <c r="D101" s="115">
        <f>IF(ISNUMBER(SEARCH(Indikatoren!$I$2,Standardmaßnahmen!B101)),ROW(),"")</f>
        <v>101</v>
      </c>
      <c r="E101" s="35" t="str">
        <f>IFERROR(INDEX(Standardmaßnahmen!B:B,SMALL(D$2:D$250,ROW(Standardmaßnahmen!B100))),"")</f>
        <v>Mainstreaming von Klimawandelanpassung in Verkehrskonzepten/-strategien/-vorhaben</v>
      </c>
    </row>
    <row r="102" spans="4:5">
      <c r="D102" s="115">
        <f>IF(ISNUMBER(SEARCH(Indikatoren!$I$2,Standardmaßnahmen!B102)),ROW(),"")</f>
        <v>102</v>
      </c>
      <c r="E102" s="35" t="str">
        <f>IFERROR(INDEX(Standardmaßnahmen!B:B,SMALL(D$2:D$250,ROW(Standardmaßnahmen!B101))),"")</f>
        <v>Monitoring und Dokumentation, Datenerhebung und -analyse - Katastrophenschäden</v>
      </c>
    </row>
    <row r="103" spans="4:5">
      <c r="D103" s="115">
        <f>IF(ISNUMBER(SEARCH(Indikatoren!$I$2,Standardmaßnahmen!B103)),ROW(),"")</f>
        <v>103</v>
      </c>
      <c r="E103" s="35" t="str">
        <f>IFERROR(INDEX(Standardmaßnahmen!B:B,SMALL(D$2:D$250,ROW(Standardmaßnahmen!B102))),"")</f>
        <v>Monitoring- und Frühwarnsysteme, Datenerhebung und -analyse - Biodiversität und Ökosysteme - (Auswirkungen Klimawandel auf Biodiversität/Ökosysteme, etc.)</v>
      </c>
    </row>
    <row r="104" spans="4:5">
      <c r="D104" s="115">
        <f>IF(ISNUMBER(SEARCH(Indikatoren!$I$2,Standardmaßnahmen!B104)),ROW(),"")</f>
        <v>104</v>
      </c>
      <c r="E104" s="35" t="str">
        <f>IFERROR(INDEX(Standardmaßnahmen!B:B,SMALL(D$2:D$250,ROW(Standardmaßnahmen!B103))),"")</f>
        <v>Monitoring- und Frühwarnsysteme, Datenerhebung und -analyse - Landwirtschaft - Schädlinge, Krankheiten</v>
      </c>
    </row>
    <row r="105" spans="4:5">
      <c r="D105" s="115">
        <f>IF(ISNUMBER(SEARCH(Indikatoren!$I$2,Standardmaßnahmen!B105)),ROW(),"")</f>
        <v>105</v>
      </c>
      <c r="E105" s="35" t="str">
        <f>IFERROR(INDEX(Standardmaßnahmen!B:B,SMALL(D$2:D$250,ROW(Standardmaßnahmen!B104))),"")</f>
        <v>Monitoring- und Frühwarnsysteme, Datenerhebung und -analyse - Naturgefahren (z.B. Starkniederschlag, Abfluss, Hangrutschungen, Muren, Lawinen, etc.)</v>
      </c>
    </row>
    <row r="106" spans="4:5">
      <c r="D106" s="115">
        <f>IF(ISNUMBER(SEARCH(Indikatoren!$I$2,Standardmaßnahmen!B106)),ROW(),"")</f>
        <v>106</v>
      </c>
      <c r="E106" s="35" t="str">
        <f>IFERROR(INDEX(Standardmaßnahmen!B:B,SMALL(D$2:D$250,ROW(Standardmaßnahmen!B105))),"")</f>
        <v>Monitoring- und Frühwarnsysteme, Datenerhebung und -analyse - Wald- und Forstbereich (z.B. Kahlflächen, Insekten/Schädlinge, Waldbrand, etc.)</v>
      </c>
    </row>
    <row r="107" spans="4:5">
      <c r="D107" s="115">
        <f>IF(ISNUMBER(SEARCH(Indikatoren!$I$2,Standardmaßnahmen!B107)),ROW(),"")</f>
        <v>107</v>
      </c>
      <c r="E107" s="35" t="str">
        <f>IFERROR(INDEX(Standardmaßnahmen!B:B,SMALL(D$2:D$250,ROW(Standardmaßnahmen!B106))),"")</f>
        <v>Monitoring und Frühwarnsysteme, Datenerhebung, -analyse, Recherche - Landwirtschaft - meteorologische Schadereignisse, Flurbrand, etc.</v>
      </c>
    </row>
    <row r="108" spans="4:5">
      <c r="D108" s="115">
        <f>IF(ISNUMBER(SEARCH(Indikatoren!$I$2,Standardmaßnahmen!B108)),ROW(),"")</f>
        <v>108</v>
      </c>
      <c r="E108" s="35" t="str">
        <f>IFERROR(INDEX(Standardmaßnahmen!B:B,SMALL(D$2:D$250,ROW(Standardmaßnahmen!B107))),"")</f>
        <v>Monitoring- und Frühwarnsysteme, Datenerhebung, -analyse, Recherche Energie (inkl. Energiebedarf, Verfügbarkeit, rechtlicher Rahmen, etc.)</v>
      </c>
    </row>
    <row r="109" spans="4:5">
      <c r="D109" s="115">
        <f>IF(ISNUMBER(SEARCH(Indikatoren!$I$2,Standardmaßnahmen!B109)),ROW(),"")</f>
        <v>109</v>
      </c>
      <c r="E109" s="35" t="str">
        <f>IFERROR(INDEX(Standardmaßnahmen!B:B,SMALL(D$2:D$250,ROW(Standardmaßnahmen!B108))),"")</f>
        <v>Monitoring- und Frühwarnsysteme, Datenerhebung, -analyse, Recherche Wasser (inkl. Bedarf, Verbrauch, Verfügbarkeit, Qualität, rechtlicher Rahmen, etc.)</v>
      </c>
    </row>
    <row r="110" spans="4:5">
      <c r="D110" s="115">
        <f>IF(ISNUMBER(SEARCH(Indikatoren!$I$2,Standardmaßnahmen!B110)),ROW(),"")</f>
        <v>110</v>
      </c>
      <c r="E110" s="35" t="str">
        <f>IFERROR(INDEX(Standardmaßnahmen!B:B,SMALL(D$2:D$250,ROW(Standardmaßnahmen!B109))),"")</f>
        <v>Monitoring, Datenerhebung und -analyse - Flächenversiegelung</v>
      </c>
    </row>
    <row r="111" spans="4:5">
      <c r="D111" s="115">
        <f>IF(ISNUMBER(SEARCH(Indikatoren!$I$2,Standardmaßnahmen!B111)),ROW(),"")</f>
        <v>111</v>
      </c>
      <c r="E111" s="35" t="str">
        <f>IFERROR(INDEX(Standardmaßnahmen!B:B,SMALL(D$2:D$250,ROW(Standardmaßnahmen!B110))),"")</f>
        <v>Monitoring, Datenerhebung und -analyse - Grünflächen im Siedlungsbereich</v>
      </c>
    </row>
    <row r="112" spans="4:5">
      <c r="D112" s="115">
        <f>IF(ISNUMBER(SEARCH(Indikatoren!$I$2,Standardmaßnahmen!B112)),ROW(),"")</f>
        <v>112</v>
      </c>
      <c r="E112" s="35" t="str">
        <f>IFERROR(INDEX(Standardmaßnahmen!B:B,SMALL(D$2:D$250,ROW(Standardmaßnahmen!B111))),"")</f>
        <v>Monitoring, Datenerhebung, -analyse, Recherche Landwirtschaft - Bodenanalyse (Humusgehalt, Wasserspeicherkapazität, …)</v>
      </c>
    </row>
    <row r="113" spans="4:5">
      <c r="D113" s="115">
        <f>IF(ISNUMBER(SEARCH(Indikatoren!$I$2,Standardmaßnahmen!B113)),ROW(),"")</f>
        <v>113</v>
      </c>
      <c r="E113" s="35" t="str">
        <f>IFERROR(INDEX(Standardmaßnahmen!B:B,SMALL(D$2:D$250,ROW(Standardmaßnahmen!B112))),"")</f>
        <v>Monitoring, Datenerhebung, -analyse, Recherche sonstige</v>
      </c>
    </row>
    <row r="114" spans="4:5">
      <c r="D114" s="115">
        <f>IF(ISNUMBER(SEARCH(Indikatoren!$I$2,Standardmaßnahmen!B114)),ROW(),"")</f>
        <v>114</v>
      </c>
      <c r="E114" s="35" t="str">
        <f>IFERROR(INDEX(Standardmaßnahmen!B:B,SMALL(D$2:D$250,ROW(Standardmaßnahmen!B113))),"")</f>
        <v>Monitoring, Datenerhebung, -analyse, Recherche Tourismus (inkl. Besucherströme, Verhalten, etc.)</v>
      </c>
    </row>
    <row r="115" spans="4:5">
      <c r="D115" s="115">
        <f>IF(ISNUMBER(SEARCH(Indikatoren!$I$2,Standardmaßnahmen!B115)),ROW(),"")</f>
        <v>115</v>
      </c>
      <c r="E115" s="35" t="str">
        <f>IFERROR(INDEX(Standardmaßnahmen!B:B,SMALL(D$2:D$250,ROW(Standardmaßnahmen!B114))),"")</f>
        <v>Monitoring, Datenerhebung, -analyse, Recherche Verkehrsinfrastruktur und Mobilität (inkl. rechtlicher Rahmen, etc.)</v>
      </c>
    </row>
    <row r="116" spans="4:5">
      <c r="D116" s="115">
        <f>IF(ISNUMBER(SEARCH(Indikatoren!$I$2,Standardmaßnahmen!B116)),ROW(),"")</f>
        <v>116</v>
      </c>
      <c r="E116" s="35" t="str">
        <f>IFERROR(INDEX(Standardmaßnahmen!B:B,SMALL(D$2:D$250,ROW(Standardmaßnahmen!B115))),"")</f>
        <v>Monitoring- und Frühwarnsysteme, Datenerhebung, -analyse - Gesundheit</v>
      </c>
    </row>
    <row r="117" spans="4:5">
      <c r="D117" s="115">
        <f>IF(ISNUMBER(SEARCH(Indikatoren!$I$2,Standardmaßnahmen!B117)),ROW(),"")</f>
        <v>117</v>
      </c>
      <c r="E117" s="35" t="str">
        <f>IFERROR(INDEX(Standardmaßnahmen!B:B,SMALL(D$2:D$250,ROW(Standardmaßnahmen!B116))),"")</f>
        <v>Neophyten-/Neobiotamanagement - planerische/strategische Maßnahme</v>
      </c>
    </row>
    <row r="118" spans="4:5">
      <c r="D118" s="115">
        <f>IF(ISNUMBER(SEARCH(Indikatoren!$I$2,Standardmaßnahmen!B118)),ROW(),"")</f>
        <v>118</v>
      </c>
      <c r="E118" s="35" t="str">
        <f>IFERROR(INDEX(Standardmaßnahmen!B:B,SMALL(D$2:D$250,ROW(Standardmaßnahmen!B117))),"")</f>
        <v>Neophyten-/Neobiotamanagement - Umsetzungsmaßnahme (z.B. Entfernung)</v>
      </c>
    </row>
    <row r="119" spans="4:5">
      <c r="D119" s="115">
        <f>IF(ISNUMBER(SEARCH(Indikatoren!$I$2,Standardmaßnahmen!B119)),ROW(),"")</f>
        <v>119</v>
      </c>
      <c r="E119" s="35" t="str">
        <f>IFERROR(INDEX(Standardmaßnahmen!B:B,SMALL(D$2:D$250,ROW(Standardmaßnahmen!B118))),"")</f>
        <v>Nutzwasser - planerische Maßnahme</v>
      </c>
    </row>
    <row r="120" spans="4:5">
      <c r="D120" s="115">
        <f>IF(ISNUMBER(SEARCH(Indikatoren!$I$2,Standardmaßnahmen!B120)),ROW(),"")</f>
        <v>120</v>
      </c>
      <c r="E120" s="35" t="str">
        <f>IFERROR(INDEX(Standardmaßnahmen!B:B,SMALL(D$2:D$250,ROW(Standardmaßnahmen!B119))),"")</f>
        <v>Nutzwasser - Umsetzungsmaßnahme</v>
      </c>
    </row>
    <row r="121" spans="4:5">
      <c r="D121" s="115">
        <f>IF(ISNUMBER(SEARCH(Indikatoren!$I$2,Standardmaßnahmen!B121)),ROW(),"")</f>
        <v>121</v>
      </c>
      <c r="E121" s="35" t="str">
        <f>IFERROR(INDEX(Standardmaßnahmen!B:B,SMALL(D$2:D$250,ROW(Standardmaßnahmen!B120))),"")</f>
        <v>Pädagogische / Bildungs-Maßnahme (Schule, Kindergarten, …) - allgemein Klimawandelanpassung / sonstige</v>
      </c>
    </row>
    <row r="122" spans="4:5">
      <c r="D122" s="115">
        <f>IF(ISNUMBER(SEARCH(Indikatoren!$I$2,Standardmaßnahmen!B122)),ROW(),"")</f>
        <v>122</v>
      </c>
      <c r="E122" s="35" t="str">
        <f>IFERROR(INDEX(Standardmaßnahmen!B:B,SMALL(D$2:D$250,ROW(Standardmaßnahmen!B121))),"")</f>
        <v xml:space="preserve">Pädagogische / Bildungs-Maßnahme (Schule, Kindergarten, …) - Biodiversität und Ökosysteme  </v>
      </c>
    </row>
    <row r="123" spans="4:5">
      <c r="D123" s="115">
        <f>IF(ISNUMBER(SEARCH(Indikatoren!$I$2,Standardmaßnahmen!B123)),ROW(),"")</f>
        <v>123</v>
      </c>
      <c r="E123" s="35" t="str">
        <f>IFERROR(INDEX(Standardmaßnahmen!B:B,SMALL(D$2:D$250,ROW(Standardmaßnahmen!B122))),"")</f>
        <v>Pädagogische / Bildungs-Maßnahme (Schule, Kindergarten, …) - Bodenschutz, Bodenverbrauch, Entsiegelung</v>
      </c>
    </row>
    <row r="124" spans="4:5">
      <c r="D124" s="115">
        <f>IF(ISNUMBER(SEARCH(Indikatoren!$I$2,Standardmaßnahmen!B124)),ROW(),"")</f>
        <v>124</v>
      </c>
      <c r="E124" s="35" t="str">
        <f>IFERROR(INDEX(Standardmaßnahmen!B:B,SMALL(D$2:D$250,ROW(Standardmaßnahmen!B123))),"")</f>
        <v>Pädagogische / Bildungs-Maßnahme (Schule, Kindergarten, …) - Hitzeschutz Gesundheit (Verhaltenshinweise, …)</v>
      </c>
    </row>
    <row r="125" spans="4:5">
      <c r="D125" s="115">
        <f>IF(ISNUMBER(SEARCH(Indikatoren!$I$2,Standardmaßnahmen!B125)),ROW(),"")</f>
        <v>125</v>
      </c>
      <c r="E125" s="35" t="str">
        <f>IFERROR(INDEX(Standardmaßnahmen!B:B,SMALL(D$2:D$250,ROW(Standardmaßnahmen!B124))),"")</f>
        <v>Pädagogische / Bildungs-Maßnahme (Schule, Kindergarten, …) - Landwirtschaft</v>
      </c>
    </row>
    <row r="126" spans="4:5">
      <c r="D126" s="115">
        <f>IF(ISNUMBER(SEARCH(Indikatoren!$I$2,Standardmaßnahmen!B126)),ROW(),"")</f>
        <v>126</v>
      </c>
      <c r="E126" s="35" t="str">
        <f>IFERROR(INDEX(Standardmaßnahmen!B:B,SMALL(D$2:D$250,ROW(Standardmaßnahmen!B125))),"")</f>
        <v>Pädagogische / Bildungs-Maßnahme (Schule, Kindergarten, …) - Schutz vor Naturgefahren/Klimafolgen, verhaltenswirksame Vorsorge</v>
      </c>
    </row>
    <row r="127" spans="4:5">
      <c r="D127" s="115">
        <f>IF(ISNUMBER(SEARCH(Indikatoren!$I$2,Standardmaßnahmen!B127)),ROW(),"")</f>
        <v>127</v>
      </c>
      <c r="E127" s="35" t="str">
        <f>IFERROR(INDEX(Standardmaßnahmen!B:B,SMALL(D$2:D$250,ROW(Standardmaßnahmen!B126))),"")</f>
        <v>Pädagogische / Bildungs-Maßnahme (Schule, Kindergarten, …) - Wasserressourcen / Trockenheit -  Wasserverbrauch, Wasserversorgung, Wasserentsorgung (Trinkwasser, Nutzwasser, Abwasser, ...)</v>
      </c>
    </row>
    <row r="128" spans="4:5">
      <c r="D128" s="115">
        <f>IF(ISNUMBER(SEARCH(Indikatoren!$I$2,Standardmaßnahmen!B128)),ROW(),"")</f>
        <v>128</v>
      </c>
      <c r="E128" s="35" t="str">
        <f>IFERROR(INDEX(Standardmaßnahmen!B:B,SMALL(D$2:D$250,ROW(Standardmaßnahmen!B127))),"")</f>
        <v>Pilotprojekte "Klimawandelangepasste Baukultur"</v>
      </c>
    </row>
    <row r="129" spans="4:5">
      <c r="D129" s="115">
        <f>IF(ISNUMBER(SEARCH(Indikatoren!$I$2,Standardmaßnahmen!B129)),ROW(),"")</f>
        <v>129</v>
      </c>
      <c r="E129" s="35" t="str">
        <f>IFERROR(INDEX(Standardmaßnahmen!B:B,SMALL(D$2:D$250,ROW(Standardmaßnahmen!B128))),"")</f>
        <v>Raumordnung - Sichern von Retentionsflächen</v>
      </c>
    </row>
    <row r="130" spans="4:5">
      <c r="D130" s="115">
        <f>IF(ISNUMBER(SEARCH(Indikatoren!$I$2,Standardmaßnahmen!B130)),ROW(),"")</f>
        <v>130</v>
      </c>
      <c r="E130" s="35" t="str">
        <f>IFERROR(INDEX(Standardmaßnahmen!B:B,SMALL(D$2:D$250,ROW(Standardmaßnahmen!B129))),"")</f>
        <v>Raumordnung - Sichern/Freihalten von Grünkorridoren/-räumen und Landschaftselementen</v>
      </c>
    </row>
    <row r="131" spans="4:5">
      <c r="D131" s="115">
        <f>IF(ISNUMBER(SEARCH(Indikatoren!$I$2,Standardmaßnahmen!B131)),ROW(),"")</f>
        <v>131</v>
      </c>
      <c r="E131" s="35" t="str">
        <f>IFERROR(INDEX(Standardmaßnahmen!B:B,SMALL(D$2:D$250,ROW(Standardmaßnahmen!B130))),"")</f>
        <v>Reaktivierung/Revitalisierung Almfläche (Weidemanagement…)</v>
      </c>
    </row>
    <row r="132" spans="4:5">
      <c r="D132" s="115">
        <f>IF(ISNUMBER(SEARCH(Indikatoren!$I$2,Standardmaßnahmen!B132)),ROW(),"")</f>
        <v>132</v>
      </c>
      <c r="E132" s="35" t="str">
        <f>IFERROR(INDEX(Standardmaßnahmen!B:B,SMALL(D$2:D$250,ROW(Standardmaßnahmen!B131))),"")</f>
        <v>Reaktivierung/Revitalisierung Brachfläche - Flächenrecycling zur Reduktion des Bodenverbrauchs</v>
      </c>
    </row>
    <row r="133" spans="4:5">
      <c r="D133" s="115">
        <f>IF(ISNUMBER(SEARCH(Indikatoren!$I$2,Standardmaßnahmen!B133)),ROW(),"")</f>
        <v>133</v>
      </c>
      <c r="E133" s="35" t="str">
        <f>IFERROR(INDEX(Standardmaßnahmen!B:B,SMALL(D$2:D$250,ROW(Standardmaßnahmen!B132))),"")</f>
        <v>Reaktivierung/Revitalisierung Ortskern</v>
      </c>
    </row>
    <row r="134" spans="4:5">
      <c r="D134" s="115">
        <f>IF(ISNUMBER(SEARCH(Indikatoren!$I$2,Standardmaßnahmen!B134)),ROW(),"")</f>
        <v>134</v>
      </c>
      <c r="E134" s="35" t="str">
        <f>IFERROR(INDEX(Standardmaßnahmen!B:B,SMALL(D$2:D$250,ROW(Standardmaßnahmen!B133))),"")</f>
        <v>Reaktivierung/Revitalisierung ursprünglicher landwirtschaftlicher Kulturen (Streuobstwiesen, seltene Sorten, etc.)</v>
      </c>
    </row>
    <row r="135" spans="4:5">
      <c r="D135" s="115">
        <f>IF(ISNUMBER(SEARCH(Indikatoren!$I$2,Standardmaßnahmen!B135)),ROW(),"")</f>
        <v>135</v>
      </c>
      <c r="E135" s="35" t="str">
        <f>IFERROR(INDEX(Standardmaßnahmen!B:B,SMALL(D$2:D$250,ROW(Standardmaßnahmen!B134))),"")</f>
        <v>Renaturierung Feuchtwiese / Moor / Au</v>
      </c>
    </row>
    <row r="136" spans="4:5">
      <c r="D136" s="115">
        <f>IF(ISNUMBER(SEARCH(Indikatoren!$I$2,Standardmaßnahmen!B136)),ROW(),"")</f>
        <v>136</v>
      </c>
      <c r="E136" s="35" t="str">
        <f>IFERROR(INDEX(Standardmaßnahmen!B:B,SMALL(D$2:D$250,ROW(Standardmaßnahmen!B135))),"")</f>
        <v>Renaturierung Forst / Wald</v>
      </c>
    </row>
    <row r="137" spans="4:5">
      <c r="D137" s="115">
        <f>IF(ISNUMBER(SEARCH(Indikatoren!$I$2,Standardmaßnahmen!B137)),ROW(),"")</f>
        <v>137</v>
      </c>
      <c r="E137" s="35" t="str">
        <f>IFERROR(INDEX(Standardmaßnahmen!B:B,SMALL(D$2:D$250,ROW(Standardmaßnahmen!B136))),"")</f>
        <v>Renaturierung Gewässer / Ufer</v>
      </c>
    </row>
    <row r="138" spans="4:5">
      <c r="D138" s="115">
        <f>IF(ISNUMBER(SEARCH(Indikatoren!$I$2,Standardmaßnahmen!B138)),ROW(),"")</f>
        <v>138</v>
      </c>
      <c r="E138" s="35" t="str">
        <f>IFERROR(INDEX(Standardmaßnahmen!B:B,SMALL(D$2:D$250,ROW(Standardmaßnahmen!B137))),"")</f>
        <v>Saatgut, Pflanzgut - klimaangepasste Grünräume, Parks, Freiflächen, Garten, etc.</v>
      </c>
    </row>
    <row r="139" spans="4:5">
      <c r="D139" s="115">
        <f>IF(ISNUMBER(SEARCH(Indikatoren!$I$2,Standardmaßnahmen!B139)),ROW(),"")</f>
        <v>139</v>
      </c>
      <c r="E139" s="35" t="str">
        <f>IFERROR(INDEX(Standardmaßnahmen!B:B,SMALL(D$2:D$250,ROW(Standardmaßnahmen!B138))),"")</f>
        <v>Saatgut, Pflanzgut - klimaangepasste Landwirtschaft</v>
      </c>
    </row>
    <row r="140" spans="4:5">
      <c r="D140" s="115">
        <f>IF(ISNUMBER(SEARCH(Indikatoren!$I$2,Standardmaßnahmen!B140)),ROW(),"")</f>
        <v>140</v>
      </c>
      <c r="E140" s="35" t="str">
        <f>IFERROR(INDEX(Standardmaßnahmen!B:B,SMALL(D$2:D$250,ROW(Standardmaßnahmen!B139))),"")</f>
        <v>Saatgut, Pflanzgut - klimaangepasster Forst/Wald</v>
      </c>
    </row>
    <row r="141" spans="4:5">
      <c r="D141" s="115">
        <f>IF(ISNUMBER(SEARCH(Indikatoren!$I$2,Standardmaßnahmen!B141)),ROW(),"")</f>
        <v>141</v>
      </c>
      <c r="E141" s="35" t="str">
        <f>IFERROR(INDEX(Standardmaßnahmen!B:B,SMALL(D$2:D$250,ROW(Standardmaßnahmen!B140))),"")</f>
        <v>Schädlingsbekämpfung im Forst - Planungsmaßnahme</v>
      </c>
    </row>
    <row r="142" spans="4:5">
      <c r="D142" s="115">
        <f>IF(ISNUMBER(SEARCH(Indikatoren!$I$2,Standardmaßnahmen!B142)),ROW(),"")</f>
        <v>142</v>
      </c>
      <c r="E142" s="35" t="str">
        <f>IFERROR(INDEX(Standardmaßnahmen!B:B,SMALL(D$2:D$250,ROW(Standardmaßnahmen!B141))),"")</f>
        <v>Schädlingsbekämpfung im Forst - Umsetzungsmaßnahme</v>
      </c>
    </row>
    <row r="143" spans="4:5">
      <c r="D143" s="115">
        <f>IF(ISNUMBER(SEARCH(Indikatoren!$I$2,Standardmaßnahmen!B143)),ROW(),"")</f>
        <v>143</v>
      </c>
      <c r="E143" s="35" t="str">
        <f>IFERROR(INDEX(Standardmaßnahmen!B:B,SMALL(D$2:D$250,ROW(Standardmaßnahmen!B142))),"")</f>
        <v>Schutz von Biodiversität und Ökosystemen - adaptierte Freizeitangebote und Urlaubsaktivitäten zur Vermeidung von Nutzungskonflikten, Besucher:innenlenkung</v>
      </c>
    </row>
    <row r="144" spans="4:5">
      <c r="D144" s="115">
        <f>IF(ISNUMBER(SEARCH(Indikatoren!$I$2,Standardmaßnahmen!B144)),ROW(),"")</f>
        <v>144</v>
      </c>
      <c r="E144" s="35" t="str">
        <f>IFERROR(INDEX(Standardmaßnahmen!B:B,SMALL(D$2:D$250,ROW(Standardmaßnahmen!B143))),"")</f>
        <v>Schutz vor Naturgefahren/Klimafolgen - Unterstützung nachhaltige Raumentwicklung, z.B. ÖEK, Gefahrenzonenplanung / Risikodarstellung (hydrologisch, gravitativ, wetter-/klimabezogen)</v>
      </c>
    </row>
    <row r="145" spans="4:5">
      <c r="D145" s="115">
        <f>IF(ISNUMBER(SEARCH(Indikatoren!$I$2,Standardmaßnahmen!B145)),ROW(),"")</f>
        <v>145</v>
      </c>
      <c r="E145" s="35" t="str">
        <f>IFERROR(INDEX(Standardmaßnahmen!B:B,SMALL(D$2:D$250,ROW(Standardmaßnahmen!B144))),"")</f>
        <v>Schutz vor Naturgefahren/Klimafolgen Betriebe - Bauvorsorge - planerische Maßnahme</v>
      </c>
    </row>
    <row r="146" spans="4:5">
      <c r="D146" s="115">
        <f>IF(ISNUMBER(SEARCH(Indikatoren!$I$2,Standardmaßnahmen!B146)),ROW(),"")</f>
        <v>146</v>
      </c>
      <c r="E146" s="35" t="str">
        <f>IFERROR(INDEX(Standardmaßnahmen!B:B,SMALL(D$2:D$250,ROW(Standardmaßnahmen!B145))),"")</f>
        <v>Schutz vor Naturgefahren/Klimafolgen Betriebe - Bauvorsorge - Umsetzungsmaßnahme</v>
      </c>
    </row>
    <row r="147" spans="4:5">
      <c r="D147" s="115">
        <f>IF(ISNUMBER(SEARCH(Indikatoren!$I$2,Standardmaßnahmen!B147)),ROW(),"")</f>
        <v>147</v>
      </c>
      <c r="E147" s="35" t="str">
        <f>IFERROR(INDEX(Standardmaßnahmen!B:B,SMALL(D$2:D$250,ROW(Standardmaßnahmen!B146))),"")</f>
        <v>Schutz vor Naturgefahren/Klimafolgen Betriebe - verhaltenswirksame Vorsorge (Strategie, planerische Maßnahme, etc.)</v>
      </c>
    </row>
    <row r="148" spans="4:5">
      <c r="D148" s="115">
        <f>IF(ISNUMBER(SEARCH(Indikatoren!$I$2,Standardmaßnahmen!B148)),ROW(),"")</f>
        <v>148</v>
      </c>
      <c r="E148" s="35" t="str">
        <f>IFERROR(INDEX(Standardmaßnahmen!B:B,SMALL(D$2:D$250,ROW(Standardmaßnahmen!B147))),"")</f>
        <v>Schutz vor Naturgefahren/Klimafolgen Infrastruktur Energie - baulich</v>
      </c>
    </row>
    <row r="149" spans="4:5">
      <c r="D149" s="115">
        <f>IF(ISNUMBER(SEARCH(Indikatoren!$I$2,Standardmaßnahmen!B149)),ROW(),"")</f>
        <v>149</v>
      </c>
      <c r="E149" s="35" t="str">
        <f>IFERROR(INDEX(Standardmaßnahmen!B:B,SMALL(D$2:D$250,ROW(Standardmaßnahmen!B148))),"")</f>
        <v>Schutz vor Naturgefahren/Klimafolgen Infrastruktur Energie - planerisch/strategisch</v>
      </c>
    </row>
    <row r="150" spans="4:5">
      <c r="D150" s="115">
        <f>IF(ISNUMBER(SEARCH(Indikatoren!$I$2,Standardmaßnahmen!B150)),ROW(),"")</f>
        <v>150</v>
      </c>
      <c r="E150" s="35" t="str">
        <f>IFERROR(INDEX(Standardmaßnahmen!B:B,SMALL(D$2:D$250,ROW(Standardmaßnahmen!B149))),"")</f>
        <v>Schutz vor Naturgefahren/Klimafolgen Infrastruktur Verkehr - baulich</v>
      </c>
    </row>
    <row r="151" spans="4:5">
      <c r="D151" s="115">
        <f>IF(ISNUMBER(SEARCH(Indikatoren!$I$2,Standardmaßnahmen!B151)),ROW(),"")</f>
        <v>151</v>
      </c>
      <c r="E151" s="35" t="str">
        <f>IFERROR(INDEX(Standardmaßnahmen!B:B,SMALL(D$2:D$250,ROW(Standardmaßnahmen!B150))),"")</f>
        <v>Schutz vor Naturgefahren/Klimafolgen Infrastruktur Verkehr - planerisch/strategisch</v>
      </c>
    </row>
    <row r="152" spans="4:5">
      <c r="D152" s="115">
        <f>IF(ISNUMBER(SEARCH(Indikatoren!$I$2,Standardmaßnahmen!B152)),ROW(),"")</f>
        <v>152</v>
      </c>
      <c r="E152" s="35" t="str">
        <f>IFERROR(INDEX(Standardmaßnahmen!B:B,SMALL(D$2:D$250,ROW(Standardmaßnahmen!B151))),"")</f>
        <v>Schutz vor Naturgefahren/Klimafolgen Infrastruktur Wasser - baulich</v>
      </c>
    </row>
    <row r="153" spans="4:5">
      <c r="D153" s="115">
        <f>IF(ISNUMBER(SEARCH(Indikatoren!$I$2,Standardmaßnahmen!B153)),ROW(),"")</f>
        <v>153</v>
      </c>
      <c r="E153" s="35" t="str">
        <f>IFERROR(INDEX(Standardmaßnahmen!B:B,SMALL(D$2:D$250,ROW(Standardmaßnahmen!B152))),"")</f>
        <v>Schutz vor Naturgefahren/Klimafolgen Infrastruktur Wasser - planerisch/strategisch</v>
      </c>
    </row>
    <row r="154" spans="4:5">
      <c r="D154" s="115">
        <f>IF(ISNUMBER(SEARCH(Indikatoren!$I$2,Standardmaßnahmen!B154)),ROW(),"")</f>
        <v>154</v>
      </c>
      <c r="E154" s="35" t="str">
        <f>IFERROR(INDEX(Standardmaßnahmen!B:B,SMALL(D$2:D$250,ROW(Standardmaßnahmen!B153))),"")</f>
        <v>Schutz vor Naturgefahren/Klimafolgen kritische Gebäude (z.B. Krankenhaus, Pflegeeinrichtung, Kindergarten, Schule, Feuerwehr, Rathaus ...) - baulich</v>
      </c>
    </row>
    <row r="155" spans="4:5">
      <c r="D155" s="115">
        <f>IF(ISNUMBER(SEARCH(Indikatoren!$I$2,Standardmaßnahmen!B155)),ROW(),"")</f>
        <v>155</v>
      </c>
      <c r="E155" s="35" t="str">
        <f>IFERROR(INDEX(Standardmaßnahmen!B:B,SMALL(D$2:D$250,ROW(Standardmaßnahmen!B154))),"")</f>
        <v>Schutz vor Naturgefahren/Klimafolgen kritische Gebäude (z.B. Krankenhaus, Pflegeeinrichtung, Kindergarten, Schule, Feuerwehr, Rathaus ...) - planerisch/strategisch</v>
      </c>
    </row>
    <row r="156" spans="4:5">
      <c r="D156" s="115">
        <f>IF(ISNUMBER(SEARCH(Indikatoren!$I$2,Standardmaßnahmen!B156)),ROW(),"")</f>
        <v>156</v>
      </c>
      <c r="E156" s="35" t="str">
        <f>IFERROR(INDEX(Standardmaßnahmen!B:B,SMALL(D$2:D$250,ROW(Standardmaßnahmen!B155))),"")</f>
        <v>Schutz vor Naturgefahren/Klimafolgen Privatbauten etc. - planerische Maßnahme</v>
      </c>
    </row>
    <row r="157" spans="4:5">
      <c r="D157" s="115">
        <f>IF(ISNUMBER(SEARCH(Indikatoren!$I$2,Standardmaßnahmen!B157)),ROW(),"")</f>
        <v>157</v>
      </c>
      <c r="E157" s="35" t="str">
        <f>IFERROR(INDEX(Standardmaßnahmen!B:B,SMALL(D$2:D$250,ROW(Standardmaßnahmen!B156))),"")</f>
        <v>Schutz vor Naturgefahren/Klimafolgen Privatbauten etc. - Umsetzungsmaßnahme</v>
      </c>
    </row>
    <row r="158" spans="4:5">
      <c r="D158" s="115">
        <f>IF(ISNUMBER(SEARCH(Indikatoren!$I$2,Standardmaßnahmen!B158)),ROW(),"")</f>
        <v>158</v>
      </c>
      <c r="E158" s="35" t="str">
        <f>IFERROR(INDEX(Standardmaßnahmen!B:B,SMALL(D$2:D$250,ROW(Standardmaßnahmen!B157))),"")</f>
        <v>Schutz vor Naturgefahren/Klimafolgen Siedlungsbereich allgemein - flächenwirksame Vorsorge - planerische Maßnahme</v>
      </c>
    </row>
    <row r="159" spans="4:5">
      <c r="D159" s="115">
        <f>IF(ISNUMBER(SEARCH(Indikatoren!$I$2,Standardmaßnahmen!B159)),ROW(),"")</f>
        <v>159</v>
      </c>
      <c r="E159" s="35" t="str">
        <f>IFERROR(INDEX(Standardmaßnahmen!B:B,SMALL(D$2:D$250,ROW(Standardmaßnahmen!B158))),"")</f>
        <v>Schutz vor Naturgefahren/Klimafolgen Siedlungsbereich allgemein - flächenwirksame Vorsorge - Umsetzungsmaßnahme</v>
      </c>
    </row>
    <row r="160" spans="4:5">
      <c r="D160" s="115">
        <f>IF(ISNUMBER(SEARCH(Indikatoren!$I$2,Standardmaßnahmen!B160)),ROW(),"")</f>
        <v>160</v>
      </c>
      <c r="E160" s="35" t="str">
        <f>IFERROR(INDEX(Standardmaßnahmen!B:B,SMALL(D$2:D$250,ROW(Standardmaßnahmen!B159))),"")</f>
        <v>Schutz vor Naturgefahren/Klimafolgen sonstige planerische Maßnahme</v>
      </c>
    </row>
    <row r="161" spans="4:5">
      <c r="D161" s="115">
        <f>IF(ISNUMBER(SEARCH(Indikatoren!$I$2,Standardmaßnahmen!B161)),ROW(),"")</f>
        <v>161</v>
      </c>
      <c r="E161" s="35" t="str">
        <f>IFERROR(INDEX(Standardmaßnahmen!B:B,SMALL(D$2:D$250,ROW(Standardmaßnahmen!B160))),"")</f>
        <v>Schutz vor Naturgefahren/Klimafolgen sonstige Umsetzungsmaßnahme</v>
      </c>
    </row>
    <row r="162" spans="4:5">
      <c r="D162" s="115">
        <f>IF(ISNUMBER(SEARCH(Indikatoren!$I$2,Standardmaßnahmen!B162)),ROW(),"")</f>
        <v>162</v>
      </c>
      <c r="E162" s="35" t="str">
        <f>IFERROR(INDEX(Standardmaßnahmen!B:B,SMALL(D$2:D$250,ROW(Standardmaßnahmen!B161))),"")</f>
        <v>Schutz vor Naturgefahren/Klimafolgen Wildbach (Pflege, Ausschneideaktion) - Planung</v>
      </c>
    </row>
    <row r="163" spans="4:5">
      <c r="D163" s="115">
        <f>IF(ISNUMBER(SEARCH(Indikatoren!$I$2,Standardmaßnahmen!B163)),ROW(),"")</f>
        <v>163</v>
      </c>
      <c r="E163" s="35" t="str">
        <f>IFERROR(INDEX(Standardmaßnahmen!B:B,SMALL(D$2:D$250,ROW(Standardmaßnahmen!B162))),"")</f>
        <v>Schutz vor Naturgefahren/Klimafolgen Wildbach (Pflege, Ausschneideaktion) - Umsetzungsmaßnahme</v>
      </c>
    </row>
    <row r="164" spans="4:5">
      <c r="D164" s="115">
        <f>IF(ISNUMBER(SEARCH(Indikatoren!$I$2,Standardmaßnahmen!B164)),ROW(),"")</f>
        <v>164</v>
      </c>
      <c r="E164" s="35" t="str">
        <f>IFERROR(INDEX(Standardmaßnahmen!B:B,SMALL(D$2:D$250,ROW(Standardmaßnahmen!B163))),"")</f>
        <v>Schutzwald - Erhalt, Revitalisierung, Aufforstung, etc.</v>
      </c>
    </row>
    <row r="165" spans="4:5">
      <c r="D165" s="115">
        <f>IF(ISNUMBER(SEARCH(Indikatoren!$I$2,Standardmaßnahmen!B165)),ROW(),"")</f>
        <v>165</v>
      </c>
      <c r="E165" s="35" t="str">
        <f>IFERROR(INDEX(Standardmaßnahmen!B:B,SMALL(D$2:D$250,ROW(Standardmaßnahmen!B164))),"")</f>
        <v>Schwammstadt, Starkregenversickerung und Verbesserung Mikroklima im Siedlungsbereich - planerische Maßnahme</v>
      </c>
    </row>
    <row r="166" spans="4:5">
      <c r="D166" s="115">
        <f>IF(ISNUMBER(SEARCH(Indikatoren!$I$2,Standardmaßnahmen!B166)),ROW(),"")</f>
        <v>166</v>
      </c>
      <c r="E166" s="35" t="str">
        <f>IFERROR(INDEX(Standardmaßnahmen!B:B,SMALL(D$2:D$250,ROW(Standardmaßnahmen!B165))),"")</f>
        <v>Schwammstadt, Starkregenversickerung und Verbesserung Mikroklima im Siedlungsbereich - Umsetzungsmaßnahme</v>
      </c>
    </row>
    <row r="167" spans="4:5">
      <c r="D167" s="115">
        <f>IF(ISNUMBER(SEARCH(Indikatoren!$I$2,Standardmaßnahmen!B167)),ROW(),"")</f>
        <v>167</v>
      </c>
      <c r="E167" s="35" t="str">
        <f>IFERROR(INDEX(Standardmaßnahmen!B:B,SMALL(D$2:D$250,ROW(Standardmaßnahmen!B166))),"")</f>
        <v>Spätfrost - Schutz von Obst- und Weinkulturen, etc.</v>
      </c>
    </row>
    <row r="168" spans="4:5">
      <c r="D168" s="115">
        <f>IF(ISNUMBER(SEARCH(Indikatoren!$I$2,Standardmaßnahmen!B168)),ROW(),"")</f>
        <v>168</v>
      </c>
      <c r="E168" s="35" t="str">
        <f>IFERROR(INDEX(Standardmaßnahmen!B:B,SMALL(D$2:D$250,ROW(Standardmaßnahmen!B167))),"")</f>
        <v>Tourismus - klimafitte, nachhaltige Angebote im Ganzjahrestourismus</v>
      </c>
    </row>
    <row r="169" spans="4:5">
      <c r="D169" s="115">
        <f>IF(ISNUMBER(SEARCH(Indikatoren!$I$2,Standardmaßnahmen!B169)),ROW(),"")</f>
        <v>169</v>
      </c>
      <c r="E169" s="35" t="str">
        <f>IFERROR(INDEX(Standardmaßnahmen!B:B,SMALL(D$2:D$250,ROW(Standardmaßnahmen!B168))),"")</f>
        <v>Tourismus - klimafitte, nachhaltige Angebote im Sommer</v>
      </c>
    </row>
    <row r="170" spans="4:5">
      <c r="D170" s="115">
        <f>IF(ISNUMBER(SEARCH(Indikatoren!$I$2,Standardmaßnahmen!B170)),ROW(),"")</f>
        <v>170</v>
      </c>
      <c r="E170" s="35" t="str">
        <f>IFERROR(INDEX(Standardmaßnahmen!B:B,SMALL(D$2:D$250,ROW(Standardmaßnahmen!B169))),"")</f>
        <v>Tourismus - klimafitte, nachhaltige Angebote im Winter</v>
      </c>
    </row>
    <row r="171" spans="4:5">
      <c r="D171" s="115">
        <f>IF(ISNUMBER(SEARCH(Indikatoren!$I$2,Standardmaßnahmen!B171)),ROW(),"")</f>
        <v>171</v>
      </c>
      <c r="E171" s="35" t="str">
        <f>IFERROR(INDEX(Standardmaßnahmen!B:B,SMALL(D$2:D$250,ROW(Standardmaßnahmen!B170))),"")</f>
        <v>Tourismus - klimafitte, nachhaltige Angebote in Städten</v>
      </c>
    </row>
    <row r="172" spans="4:5">
      <c r="D172" s="115">
        <f>IF(ISNUMBER(SEARCH(Indikatoren!$I$2,Standardmaßnahmen!B172)),ROW(),"")</f>
        <v>172</v>
      </c>
      <c r="E172" s="35" t="str">
        <f>IFERROR(INDEX(Standardmaßnahmen!B:B,SMALL(D$2:D$250,ROW(Standardmaßnahmen!B171))),"")</f>
        <v>Tourismusstrategie klimawandelangepasst (unter Berücksichtigung Guter Anpassung)</v>
      </c>
    </row>
    <row r="173" spans="4:5">
      <c r="D173" s="115">
        <f>IF(ISNUMBER(SEARCH(Indikatoren!$I$2,Standardmaßnahmen!B173)),ROW(),"")</f>
        <v>173</v>
      </c>
      <c r="E173" s="35" t="str">
        <f>IFERROR(INDEX(Standardmaßnahmen!B:B,SMALL(D$2:D$250,ROW(Standardmaßnahmen!B172))),"")</f>
        <v>Trinkwasserbrunnen (Umsetzung)</v>
      </c>
    </row>
    <row r="174" spans="4:5">
      <c r="D174" s="115">
        <f>IF(ISNUMBER(SEARCH(Indikatoren!$I$2,Standardmaßnahmen!B174)),ROW(),"")</f>
        <v>174</v>
      </c>
      <c r="E174" s="35" t="str">
        <f>IFERROR(INDEX(Standardmaßnahmen!B:B,SMALL(D$2:D$250,ROW(Standardmaßnahmen!B173))),"")</f>
        <v>Trinkwasser-Kraftwerk (Umsetzung)</v>
      </c>
    </row>
    <row r="175" spans="4:5">
      <c r="D175" s="115">
        <f>IF(ISNUMBER(SEARCH(Indikatoren!$I$2,Standardmaßnahmen!B175)),ROW(),"")</f>
        <v>175</v>
      </c>
      <c r="E175" s="35" t="str">
        <f>IFERROR(INDEX(Standardmaßnahmen!B:B,SMALL(D$2:D$250,ROW(Standardmaßnahmen!B174))),"")</f>
        <v>Trinkwassersicherung - planerische Maßnahme</v>
      </c>
    </row>
    <row r="176" spans="4:5">
      <c r="D176" s="115">
        <f>IF(ISNUMBER(SEARCH(Indikatoren!$I$2,Standardmaßnahmen!B176)),ROW(),"")</f>
        <v>176</v>
      </c>
      <c r="E176" s="35" t="str">
        <f>IFERROR(INDEX(Standardmaßnahmen!B:B,SMALL(D$2:D$250,ROW(Standardmaßnahmen!B175))),"")</f>
        <v>Trinkwassersicherung - Umsetzungsmaßnahme</v>
      </c>
    </row>
    <row r="177" spans="4:5">
      <c r="D177" s="115">
        <f>IF(ISNUMBER(SEARCH(Indikatoren!$I$2,Standardmaßnahmen!B177)),ROW(),"")</f>
        <v>177</v>
      </c>
      <c r="E177" s="35" t="str">
        <f>IFERROR(INDEX(Standardmaßnahmen!B:B,SMALL(D$2:D$250,ROW(Standardmaßnahmen!B176))),"")</f>
        <v>Vorsorgecheck Naturgefahren im Klimawandel für Gemeinden</v>
      </c>
    </row>
    <row r="178" spans="4:5">
      <c r="D178" s="115">
        <f>IF(ISNUMBER(SEARCH(Indikatoren!$I$2,Standardmaßnahmen!B178)),ROW(),"")</f>
        <v>178</v>
      </c>
      <c r="E178" s="35" t="str">
        <f>IFERROR(INDEX(Standardmaßnahmen!B:B,SMALL(D$2:D$250,ROW(Standardmaßnahmen!B177))),"")</f>
        <v>Waldbrandvorsorge - planerische Maßnahme</v>
      </c>
    </row>
    <row r="179" spans="4:5">
      <c r="D179" s="115">
        <f>IF(ISNUMBER(SEARCH(Indikatoren!$I$2,Standardmaßnahmen!B179)),ROW(),"")</f>
        <v>179</v>
      </c>
      <c r="E179" s="35" t="str">
        <f>IFERROR(INDEX(Standardmaßnahmen!B:B,SMALL(D$2:D$250,ROW(Standardmaßnahmen!B178))),"")</f>
        <v>Waldbrandvorsorge - Umsetzungsmaßnahme</v>
      </c>
    </row>
    <row r="180" spans="4:5">
      <c r="D180" s="115">
        <f>IF(ISNUMBER(SEARCH(Indikatoren!$I$2,Standardmaßnahmen!B180)),ROW(),"")</f>
        <v>180</v>
      </c>
      <c r="E180" s="35" t="str">
        <f>IFERROR(INDEX(Standardmaßnahmen!B:B,SMALL(D$2:D$250,ROW(Standardmaßnahmen!B179))),"")</f>
        <v>Wasserentsorgung (Abwasser, Regenwasser, Mischwasser, Kläranlage, Kanalisation) - planerische Maßnahme</v>
      </c>
    </row>
    <row r="181" spans="4:5">
      <c r="D181" s="115">
        <f>IF(ISNUMBER(SEARCH(Indikatoren!$I$2,Standardmaßnahmen!B181)),ROW(),"")</f>
        <v>181</v>
      </c>
      <c r="E181" s="35" t="str">
        <f>IFERROR(INDEX(Standardmaßnahmen!B:B,SMALL(D$2:D$250,ROW(Standardmaßnahmen!B180))),"")</f>
        <v>Wasserentsorgung (Abwasser, Regenwasser, Mischwasser, Kläranlage, Kanalisation) - Umsetzungsmaßnahme</v>
      </c>
    </row>
    <row r="182" spans="4:5">
      <c r="D182" s="115">
        <f>IF(ISNUMBER(SEARCH(Indikatoren!$I$2,Standardmaßnahmen!B182)),ROW(),"")</f>
        <v>182</v>
      </c>
      <c r="E182" s="35" t="str">
        <f>IFERROR(INDEX(Standardmaßnahmen!B:B,SMALL(D$2:D$250,ROW(Standardmaßnahmen!B181))),"")</f>
        <v>Wasserressourcen / Trockenheit Sensibilisierung - Maßnahmenkatalog, Checkliste, Leitfaden</v>
      </c>
    </row>
    <row r="183" spans="4:5">
      <c r="D183" s="115">
        <f>IF(ISNUMBER(SEARCH(Indikatoren!$I$2,Standardmaßnahmen!B183)),ROW(),"")</f>
        <v>183</v>
      </c>
      <c r="E183" s="35" t="str">
        <f>IFERROR(INDEX(Standardmaßnahmen!B:B,SMALL(D$2:D$250,ROW(Standardmaßnahmen!B182))),"")</f>
        <v>Wasserrückhalt/Versickerung auf und im Umfeld von Gebäuden</v>
      </c>
    </row>
    <row r="184" spans="4:5">
      <c r="D184" s="115">
        <f>IF(ISNUMBER(SEARCH(Indikatoren!$I$2,Standardmaßnahmen!B184)),ROW(),"")</f>
        <v>184</v>
      </c>
      <c r="E184" s="35" t="str">
        <f>IFERROR(INDEX(Standardmaßnahmen!B:B,SMALL(D$2:D$250,ROW(Standardmaßnahmen!B183))),"")</f>
        <v>Trockenheit / Wasserverbrauch - Optimierung/Einsparung Gebäude (einzeln)</v>
      </c>
    </row>
    <row r="185" spans="4:5">
      <c r="D185" s="115">
        <f>IF(ISNUMBER(SEARCH(Indikatoren!$I$2,Standardmaßnahmen!B185)),ROW(),"")</f>
        <v>185</v>
      </c>
      <c r="E185" s="35" t="str">
        <f>IFERROR(INDEX(Standardmaßnahmen!B:B,SMALL(D$2:D$250,ROW(Standardmaßnahmen!B184))),"")</f>
        <v>Trockenheit / Wasserverbrauch - Optimierung/Einsparung in urbanen Frei- und Grünräumen (z.B. Bewässerung)</v>
      </c>
    </row>
    <row r="186" spans="4:5">
      <c r="D186" s="115">
        <f>IF(ISNUMBER(SEARCH(Indikatoren!$I$2,Standardmaßnahmen!B186)),ROW(),"")</f>
        <v>186</v>
      </c>
      <c r="E186" s="35" t="str">
        <f>IFERROR(INDEX(Standardmaßnahmen!B:B,SMALL(D$2:D$250,ROW(Standardmaßnahmen!B185))),"")</f>
        <v>Trockenheit / Wasserverbrauch - Optimierung/Einsparung Landwirtschaft (Bewässerung)</v>
      </c>
    </row>
    <row r="187" spans="4:5">
      <c r="D187" s="115">
        <f>IF(ISNUMBER(SEARCH(Indikatoren!$I$2,Standardmaßnahmen!B187)),ROW(),"")</f>
        <v>187</v>
      </c>
      <c r="E187" s="35" t="str">
        <f>IFERROR(INDEX(Standardmaßnahmen!B:B,SMALL(D$2:D$250,ROW(Standardmaßnahmen!B186))),"")</f>
        <v>Trockenheit / Wasserverbrauch - Optimierung/Einsparung Produktionsabläufe in Betrieben</v>
      </c>
    </row>
    <row r="188" spans="4:5">
      <c r="D188" s="115">
        <f>IF(ISNUMBER(SEARCH(Indikatoren!$I$2,Standardmaßnahmen!B188)),ROW(),"")</f>
        <v>188</v>
      </c>
      <c r="E188" s="35" t="str">
        <f>IFERROR(INDEX(Standardmaßnahmen!B:B,SMALL(D$2:D$250,ROW(Standardmaßnahmen!B187))),"")</f>
        <v>Trockenheit / Wasserverbrauch - Optimierung/Einsparung sonstige</v>
      </c>
    </row>
    <row r="189" spans="4:5">
      <c r="D189" s="115">
        <f>IF(ISNUMBER(SEARCH(Indikatoren!$I$2,Standardmaßnahmen!B189)),ROW(),"")</f>
        <v>189</v>
      </c>
      <c r="E189" s="35" t="str">
        <f>IFERROR(INDEX(Standardmaßnahmen!B:B,SMALL(D$2:D$250,ROW(Standardmaßnahmen!B188))),"")</f>
        <v>Wurzelraumsanierung (Planung und Ausführung)</v>
      </c>
    </row>
    <row r="190" spans="4:5">
      <c r="D190" s="115">
        <f>IF(ISNUMBER(SEARCH(Indikatoren!$I$2,Standardmaßnahmen!B190)),ROW(),"")</f>
        <v>190</v>
      </c>
      <c r="E190" s="35" t="str">
        <f>IFERROR(INDEX(Standardmaßnahmen!B:B,SMALL(D$2:D$250,ROW(Standardmaßnahmen!B189))),"")</f>
        <v>Zivilschutz, Krisen- und Katastrophenschutz - Erstellung von Notfallplänen</v>
      </c>
    </row>
    <row r="191" spans="4:5">
      <c r="D191" s="115">
        <f>IF(ISNUMBER(SEARCH(Indikatoren!$I$2,Standardmaßnahmen!B191)),ROW(),"")</f>
        <v>191</v>
      </c>
      <c r="E191" s="35" t="str">
        <f>IFERROR(INDEX(Standardmaßnahmen!B:B,SMALL(D$2:D$250,ROW(Standardmaßnahmen!B190))),"")</f>
        <v>Zivilschutz, Krisen- und Katastrophenschutz - Stärkung Freiwilligenarbeit, ehrenamtliches Engagement (z.B. Feuerwehr, Rettung, etc.)</v>
      </c>
    </row>
    <row r="192" spans="4:5">
      <c r="D192" s="115" t="str">
        <f>IF(ISNUMBER(SEARCH(Indikatoren!$I$2,Standardmaßnahmen!B192)),ROW(),"")</f>
        <v/>
      </c>
      <c r="E192" s="35" t="str">
        <f>IFERROR(INDEX(Standardmaßnahmen!B:B,SMALL(D$2:D$250,ROW(Standardmaßnahmen!B191))),"")</f>
        <v/>
      </c>
    </row>
    <row r="193" spans="4:5">
      <c r="D193" s="115" t="str">
        <f>IF(ISNUMBER(SEARCH(Indikatoren!$I$2,Standardmaßnahmen!B193)),ROW(),"")</f>
        <v/>
      </c>
      <c r="E193" s="35" t="str">
        <f>IFERROR(INDEX(Standardmaßnahmen!B:B,SMALL(D$2:D$250,ROW(Standardmaßnahmen!B192))),"")</f>
        <v/>
      </c>
    </row>
    <row r="194" spans="4:5">
      <c r="D194" s="115" t="str">
        <f>IF(ISNUMBER(SEARCH(Indikatoren!$I$2,Standardmaßnahmen!B194)),ROW(),"")</f>
        <v/>
      </c>
      <c r="E194" s="35" t="str">
        <f>IFERROR(INDEX(Standardmaßnahmen!B:B,SMALL(D$2:D$250,ROW(Standardmaßnahmen!B193))),"")</f>
        <v/>
      </c>
    </row>
    <row r="195" spans="4:5">
      <c r="D195" s="115" t="str">
        <f>IF(ISNUMBER(SEARCH(Indikatoren!$I$2,Standardmaßnahmen!B195)),ROW(),"")</f>
        <v/>
      </c>
      <c r="E195" s="35" t="str">
        <f>IFERROR(INDEX(Standardmaßnahmen!B:B,SMALL(D$2:D$250,ROW(Standardmaßnahmen!B194))),"")</f>
        <v/>
      </c>
    </row>
    <row r="196" spans="4:5">
      <c r="D196" s="115" t="str">
        <f>IF(ISNUMBER(SEARCH(Indikatoren!$I$2,Standardmaßnahmen!B196)),ROW(),"")</f>
        <v/>
      </c>
      <c r="E196" s="35" t="str">
        <f>IFERROR(INDEX(Standardmaßnahmen!B:B,SMALL(D$2:D$250,ROW(Standardmaßnahmen!B195))),"")</f>
        <v/>
      </c>
    </row>
    <row r="197" spans="4:5">
      <c r="D197" s="115" t="str">
        <f>IF(ISNUMBER(SEARCH(Indikatoren!$I$2,Standardmaßnahmen!B197)),ROW(),"")</f>
        <v/>
      </c>
      <c r="E197" s="35" t="str">
        <f>IFERROR(INDEX(Standardmaßnahmen!B:B,SMALL(D$2:D$250,ROW(Standardmaßnahmen!B196))),"")</f>
        <v/>
      </c>
    </row>
    <row r="198" spans="4:5">
      <c r="D198" s="115" t="str">
        <f>IF(ISNUMBER(SEARCH(Indikatoren!$I$2,Standardmaßnahmen!B198)),ROW(),"")</f>
        <v/>
      </c>
      <c r="E198" s="35" t="str">
        <f>IFERROR(INDEX(Standardmaßnahmen!B:B,SMALL(D$2:D$250,ROW(Standardmaßnahmen!B197))),"")</f>
        <v/>
      </c>
    </row>
    <row r="199" spans="4:5">
      <c r="D199" s="115" t="str">
        <f>IF(ISNUMBER(SEARCH(Indikatoren!$I$2,Standardmaßnahmen!B199)),ROW(),"")</f>
        <v/>
      </c>
      <c r="E199" s="35" t="str">
        <f>IFERROR(INDEX(Standardmaßnahmen!B:B,SMALL(D$2:D$250,ROW(Standardmaßnahmen!B198))),"")</f>
        <v/>
      </c>
    </row>
    <row r="200" spans="4:5">
      <c r="D200" s="115" t="str">
        <f>IF(ISNUMBER(SEARCH(Indikatoren!$I$2,Standardmaßnahmen!B200)),ROW(),"")</f>
        <v/>
      </c>
      <c r="E200" s="35" t="str">
        <f>IFERROR(INDEX(Standardmaßnahmen!B:B,SMALL(D$2:D$250,ROW(Standardmaßnahmen!B199))),"")</f>
        <v/>
      </c>
    </row>
    <row r="201" spans="4:5">
      <c r="D201" s="115" t="str">
        <f>IF(ISNUMBER(SEARCH(Indikatoren!$I$2,Standardmaßnahmen!B201)),ROW(),"")</f>
        <v/>
      </c>
      <c r="E201" s="35" t="str">
        <f>IFERROR(INDEX(Standardmaßnahmen!B:B,SMALL(D$2:D$250,ROW(Standardmaßnahmen!B200))),"")</f>
        <v/>
      </c>
    </row>
    <row r="202" spans="4:5">
      <c r="D202" s="115" t="str">
        <f>IF(ISNUMBER(SEARCH(Indikatoren!$I$2,Standardmaßnahmen!B202)),ROW(),"")</f>
        <v/>
      </c>
      <c r="E202" s="35" t="str">
        <f>IFERROR(INDEX(Standardmaßnahmen!B:B,SMALL(D$2:D$250,ROW(Standardmaßnahmen!B201))),"")</f>
        <v/>
      </c>
    </row>
    <row r="203" spans="4:5">
      <c r="D203" s="115" t="str">
        <f>IF(ISNUMBER(SEARCH(Indikatoren!$I$2,Standardmaßnahmen!B203)),ROW(),"")</f>
        <v/>
      </c>
      <c r="E203" s="35" t="str">
        <f>IFERROR(INDEX(Standardmaßnahmen!B:B,SMALL(D$2:D$250,ROW(Standardmaßnahmen!B202))),"")</f>
        <v/>
      </c>
    </row>
    <row r="204" spans="4:5">
      <c r="D204" s="115" t="str">
        <f>IF(ISNUMBER(SEARCH(Indikatoren!$I$2,Standardmaßnahmen!B204)),ROW(),"")</f>
        <v/>
      </c>
      <c r="E204" s="35" t="str">
        <f>IFERROR(INDEX(Standardmaßnahmen!B:B,SMALL(D$2:D$250,ROW(Standardmaßnahmen!B203))),"")</f>
        <v/>
      </c>
    </row>
    <row r="205" spans="4:5">
      <c r="D205" s="115" t="str">
        <f>IF(ISNUMBER(SEARCH(Indikatoren!$I$2,Standardmaßnahmen!B205)),ROW(),"")</f>
        <v/>
      </c>
      <c r="E205" s="35" t="str">
        <f>IFERROR(INDEX(Standardmaßnahmen!B:B,SMALL(D$2:D$250,ROW(Standardmaßnahmen!B204))),"")</f>
        <v/>
      </c>
    </row>
    <row r="206" spans="4:5">
      <c r="D206" s="115" t="str">
        <f>IF(ISNUMBER(SEARCH(Indikatoren!$I$2,Standardmaßnahmen!B206)),ROW(),"")</f>
        <v/>
      </c>
      <c r="E206" s="35" t="str">
        <f>IFERROR(INDEX(Standardmaßnahmen!B:B,SMALL(D$2:D$250,ROW(Standardmaßnahmen!B205))),"")</f>
        <v/>
      </c>
    </row>
    <row r="207" spans="4:5">
      <c r="D207" s="115" t="str">
        <f>IF(ISNUMBER(SEARCH(Indikatoren!$I$2,Standardmaßnahmen!B207)),ROW(),"")</f>
        <v/>
      </c>
      <c r="E207" s="35" t="str">
        <f>IFERROR(INDEX(Standardmaßnahmen!B:B,SMALL(D$2:D$250,ROW(Standardmaßnahmen!B206))),"")</f>
        <v/>
      </c>
    </row>
    <row r="208" spans="4:5">
      <c r="D208" s="115" t="str">
        <f>IF(ISNUMBER(SEARCH(Indikatoren!$I$2,Standardmaßnahmen!B208)),ROW(),"")</f>
        <v/>
      </c>
      <c r="E208" s="35" t="str">
        <f>IFERROR(INDEX(Standardmaßnahmen!B:B,SMALL(D$2:D$250,ROW(Standardmaßnahmen!B207))),"")</f>
        <v/>
      </c>
    </row>
    <row r="209" spans="4:5">
      <c r="D209" s="115" t="str">
        <f>IF(ISNUMBER(SEARCH(Indikatoren!$I$2,Standardmaßnahmen!B209)),ROW(),"")</f>
        <v/>
      </c>
      <c r="E209" s="35" t="str">
        <f>IFERROR(INDEX(Standardmaßnahmen!B:B,SMALL(D$2:D$250,ROW(Standardmaßnahmen!B208))),"")</f>
        <v/>
      </c>
    </row>
    <row r="210" spans="4:5">
      <c r="D210" s="115" t="str">
        <f>IF(ISNUMBER(SEARCH(Indikatoren!$I$2,Standardmaßnahmen!B210)),ROW(),"")</f>
        <v/>
      </c>
      <c r="E210" s="35" t="str">
        <f>IFERROR(INDEX(Standardmaßnahmen!B:B,SMALL(D$2:D$250,ROW(Standardmaßnahmen!B209))),"")</f>
        <v/>
      </c>
    </row>
    <row r="211" spans="4:5">
      <c r="D211" s="115" t="str">
        <f>IF(ISNUMBER(SEARCH(Indikatoren!$I$2,Standardmaßnahmen!B211)),ROW(),"")</f>
        <v/>
      </c>
      <c r="E211" s="35" t="str">
        <f>IFERROR(INDEX(Standardmaßnahmen!B:B,SMALL(D$2:D$250,ROW(Standardmaßnahmen!B210))),"")</f>
        <v/>
      </c>
    </row>
    <row r="212" spans="4:5">
      <c r="D212" s="115" t="str">
        <f>IF(ISNUMBER(SEARCH(Indikatoren!$I$2,Standardmaßnahmen!B212)),ROW(),"")</f>
        <v/>
      </c>
      <c r="E212" s="35" t="str">
        <f>IFERROR(INDEX(Standardmaßnahmen!B:B,SMALL(D$2:D$250,ROW(Standardmaßnahmen!B211))),"")</f>
        <v/>
      </c>
    </row>
    <row r="213" spans="4:5">
      <c r="D213" s="115" t="str">
        <f>IF(ISNUMBER(SEARCH(Indikatoren!$I$2,Standardmaßnahmen!B213)),ROW(),"")</f>
        <v/>
      </c>
      <c r="E213" s="35" t="str">
        <f>IFERROR(INDEX(Standardmaßnahmen!B:B,SMALL(D$2:D$250,ROW(Standardmaßnahmen!B212))),"")</f>
        <v/>
      </c>
    </row>
    <row r="214" spans="4:5">
      <c r="D214" s="115" t="str">
        <f>IF(ISNUMBER(SEARCH(Indikatoren!$I$2,Standardmaßnahmen!B214)),ROW(),"")</f>
        <v/>
      </c>
      <c r="E214" s="35" t="str">
        <f>IFERROR(INDEX(Standardmaßnahmen!B:B,SMALL(D$2:D$250,ROW(Standardmaßnahmen!B213))),"")</f>
        <v/>
      </c>
    </row>
    <row r="215" spans="4:5">
      <c r="D215" s="115" t="str">
        <f>IF(ISNUMBER(SEARCH(Indikatoren!$I$2,Standardmaßnahmen!B215)),ROW(),"")</f>
        <v/>
      </c>
      <c r="E215" s="35" t="str">
        <f>IFERROR(INDEX(Standardmaßnahmen!B:B,SMALL(D$2:D$250,ROW(Standardmaßnahmen!B214))),"")</f>
        <v/>
      </c>
    </row>
    <row r="216" spans="4:5">
      <c r="D216" s="115" t="str">
        <f>IF(ISNUMBER(SEARCH(Indikatoren!$I$2,Standardmaßnahmen!B216)),ROW(),"")</f>
        <v/>
      </c>
      <c r="E216" s="35" t="str">
        <f>IFERROR(INDEX(Standardmaßnahmen!B:B,SMALL(D$2:D$250,ROW(Standardmaßnahmen!B215))),"")</f>
        <v/>
      </c>
    </row>
    <row r="217" spans="4:5">
      <c r="D217" s="115" t="str">
        <f>IF(ISNUMBER(SEARCH(Indikatoren!$I$2,Standardmaßnahmen!B217)),ROW(),"")</f>
        <v/>
      </c>
      <c r="E217" s="35" t="str">
        <f>IFERROR(INDEX(Standardmaßnahmen!B:B,SMALL(D$2:D$250,ROW(Standardmaßnahmen!B216))),"")</f>
        <v/>
      </c>
    </row>
    <row r="218" spans="4:5">
      <c r="D218" s="115" t="str">
        <f>IF(ISNUMBER(SEARCH(Indikatoren!$I$2,Standardmaßnahmen!B218)),ROW(),"")</f>
        <v/>
      </c>
      <c r="E218" s="35" t="str">
        <f>IFERROR(INDEX(Standardmaßnahmen!B:B,SMALL(D$2:D$250,ROW(Standardmaßnahmen!B217))),"")</f>
        <v/>
      </c>
    </row>
    <row r="219" spans="4:5">
      <c r="D219" s="115" t="str">
        <f>IF(ISNUMBER(SEARCH(Indikatoren!$I$2,Standardmaßnahmen!B219)),ROW(),"")</f>
        <v/>
      </c>
      <c r="E219" s="35" t="str">
        <f>IFERROR(INDEX(Standardmaßnahmen!B:B,SMALL(D$2:D$250,ROW(Standardmaßnahmen!B218))),"")</f>
        <v/>
      </c>
    </row>
    <row r="220" spans="4:5">
      <c r="D220" s="115" t="str">
        <f>IF(ISNUMBER(SEARCH(Indikatoren!$I$2,Standardmaßnahmen!B220)),ROW(),"")</f>
        <v/>
      </c>
      <c r="E220" s="35" t="str">
        <f>IFERROR(INDEX(Standardmaßnahmen!B:B,SMALL(D$2:D$250,ROW(Standardmaßnahmen!B219))),"")</f>
        <v/>
      </c>
    </row>
    <row r="221" spans="4:5">
      <c r="D221" s="115" t="str">
        <f>IF(ISNUMBER(SEARCH(Indikatoren!$I$2,Standardmaßnahmen!B221)),ROW(),"")</f>
        <v/>
      </c>
      <c r="E221" s="35" t="str">
        <f>IFERROR(INDEX(Standardmaßnahmen!B:B,SMALL(D$2:D$250,ROW(Standardmaßnahmen!B220))),"")</f>
        <v/>
      </c>
    </row>
    <row r="222" spans="4:5">
      <c r="D222" s="115" t="str">
        <f>IF(ISNUMBER(SEARCH(Indikatoren!$I$2,Standardmaßnahmen!B222)),ROW(),"")</f>
        <v/>
      </c>
      <c r="E222" s="35" t="str">
        <f>IFERROR(INDEX(Standardmaßnahmen!B:B,SMALL(D$2:D$250,ROW(Standardmaßnahmen!B221))),"")</f>
        <v/>
      </c>
    </row>
    <row r="223" spans="4:5">
      <c r="D223" s="115" t="str">
        <f>IF(ISNUMBER(SEARCH(Indikatoren!$I$2,Standardmaßnahmen!B223)),ROW(),"")</f>
        <v/>
      </c>
      <c r="E223" s="35" t="str">
        <f>IFERROR(INDEX(Standardmaßnahmen!B:B,SMALL(D$2:D$250,ROW(Standardmaßnahmen!B222))),"")</f>
        <v/>
      </c>
    </row>
    <row r="224" spans="4:5">
      <c r="D224" s="115" t="str">
        <f>IF(ISNUMBER(SEARCH(Indikatoren!$I$2,Standardmaßnahmen!B224)),ROW(),"")</f>
        <v/>
      </c>
      <c r="E224" s="35" t="str">
        <f>IFERROR(INDEX(Standardmaßnahmen!B:B,SMALL(D$2:D$250,ROW(Standardmaßnahmen!B223))),"")</f>
        <v/>
      </c>
    </row>
    <row r="225" spans="4:5">
      <c r="D225" s="115" t="str">
        <f>IF(ISNUMBER(SEARCH(Indikatoren!$I$2,Standardmaßnahmen!B225)),ROW(),"")</f>
        <v/>
      </c>
      <c r="E225" s="35" t="str">
        <f>IFERROR(INDEX(Standardmaßnahmen!B:B,SMALL(D$2:D$250,ROW(Standardmaßnahmen!B224))),"")</f>
        <v/>
      </c>
    </row>
    <row r="226" spans="4:5">
      <c r="D226" s="115" t="str">
        <f>IF(ISNUMBER(SEARCH(Indikatoren!$I$2,Standardmaßnahmen!B226)),ROW(),"")</f>
        <v/>
      </c>
      <c r="E226" s="35" t="str">
        <f>IFERROR(INDEX(Standardmaßnahmen!B:B,SMALL(D$2:D$250,ROW(Standardmaßnahmen!B225))),"")</f>
        <v/>
      </c>
    </row>
    <row r="227" spans="4:5">
      <c r="D227" s="115" t="str">
        <f>IF(ISNUMBER(SEARCH(Indikatoren!$I$2,Standardmaßnahmen!B227)),ROW(),"")</f>
        <v/>
      </c>
      <c r="E227" s="35" t="str">
        <f>IFERROR(INDEX(Standardmaßnahmen!B:B,SMALL(D$2:D$250,ROW(Standardmaßnahmen!B226))),"")</f>
        <v/>
      </c>
    </row>
    <row r="228" spans="4:5">
      <c r="D228" s="115" t="str">
        <f>IF(ISNUMBER(SEARCH(Indikatoren!$I$2,Standardmaßnahmen!B228)),ROW(),"")</f>
        <v/>
      </c>
      <c r="E228" s="35" t="str">
        <f>IFERROR(INDEX(Standardmaßnahmen!B:B,SMALL(D$2:D$250,ROW(Standardmaßnahmen!B227))),"")</f>
        <v/>
      </c>
    </row>
    <row r="229" spans="4:5">
      <c r="D229" s="115" t="str">
        <f>IF(ISNUMBER(SEARCH(Indikatoren!$I$2,Standardmaßnahmen!B229)),ROW(),"")</f>
        <v/>
      </c>
      <c r="E229" s="35" t="str">
        <f>IFERROR(INDEX(Standardmaßnahmen!B:B,SMALL(D$2:D$250,ROW(Standardmaßnahmen!B228))),"")</f>
        <v/>
      </c>
    </row>
    <row r="230" spans="4:5">
      <c r="D230" s="115" t="str">
        <f>IF(ISNUMBER(SEARCH(Indikatoren!$I$2,Standardmaßnahmen!B230)),ROW(),"")</f>
        <v/>
      </c>
      <c r="E230" s="35" t="str">
        <f>IFERROR(INDEX(Standardmaßnahmen!B:B,SMALL(D$2:D$250,ROW(Standardmaßnahmen!B229))),"")</f>
        <v/>
      </c>
    </row>
    <row r="231" spans="4:5">
      <c r="D231" s="115" t="str">
        <f>IF(ISNUMBER(SEARCH(Indikatoren!$I$2,Standardmaßnahmen!B231)),ROW(),"")</f>
        <v/>
      </c>
      <c r="E231" s="35" t="str">
        <f>IFERROR(INDEX(Standardmaßnahmen!B:B,SMALL(D$2:D$250,ROW(Standardmaßnahmen!B230))),"")</f>
        <v/>
      </c>
    </row>
    <row r="232" spans="4:5">
      <c r="D232" s="115" t="str">
        <f>IF(ISNUMBER(SEARCH(Indikatoren!$I$2,Standardmaßnahmen!B232)),ROW(),"")</f>
        <v/>
      </c>
      <c r="E232" s="35" t="str">
        <f>IFERROR(INDEX(Standardmaßnahmen!B:B,SMALL(D$2:D$250,ROW(Standardmaßnahmen!B231))),"")</f>
        <v/>
      </c>
    </row>
    <row r="233" spans="4:5">
      <c r="D233" s="115" t="str">
        <f>IF(ISNUMBER(SEARCH(Indikatoren!$I$2,Standardmaßnahmen!B233)),ROW(),"")</f>
        <v/>
      </c>
      <c r="E233" s="35" t="str">
        <f>IFERROR(INDEX(Standardmaßnahmen!B:B,SMALL(D$2:D$250,ROW(Standardmaßnahmen!B232))),"")</f>
        <v/>
      </c>
    </row>
    <row r="234" spans="4:5">
      <c r="D234" s="115" t="str">
        <f>IF(ISNUMBER(SEARCH(Indikatoren!$I$2,Standardmaßnahmen!B234)),ROW(),"")</f>
        <v/>
      </c>
      <c r="E234" s="35" t="str">
        <f>IFERROR(INDEX(Standardmaßnahmen!B:B,SMALL(D$2:D$250,ROW(Standardmaßnahmen!B233))),"")</f>
        <v/>
      </c>
    </row>
    <row r="235" spans="4:5">
      <c r="D235" s="115" t="str">
        <f>IF(ISNUMBER(SEARCH(Indikatoren!$I$2,Standardmaßnahmen!B235)),ROW(),"")</f>
        <v/>
      </c>
      <c r="E235" s="35" t="str">
        <f>IFERROR(INDEX(Standardmaßnahmen!B:B,SMALL(D$2:D$250,ROW(Standardmaßnahmen!B234))),"")</f>
        <v/>
      </c>
    </row>
    <row r="236" spans="4:5">
      <c r="D236" s="115" t="str">
        <f>IF(ISNUMBER(SEARCH(Indikatoren!$I$2,Standardmaßnahmen!B236)),ROW(),"")</f>
        <v/>
      </c>
      <c r="E236" s="35" t="str">
        <f>IFERROR(INDEX(Standardmaßnahmen!B:B,SMALL(D$2:D$250,ROW(Standardmaßnahmen!B235))),"")</f>
        <v/>
      </c>
    </row>
    <row r="237" spans="4:5">
      <c r="D237" s="115" t="str">
        <f>IF(ISNUMBER(SEARCH(Indikatoren!$I$2,Standardmaßnahmen!B237)),ROW(),"")</f>
        <v/>
      </c>
      <c r="E237" s="35" t="str">
        <f>IFERROR(INDEX(Standardmaßnahmen!B:B,SMALL(D$2:D$250,ROW(Standardmaßnahmen!B236))),"")</f>
        <v/>
      </c>
    </row>
    <row r="238" spans="4:5">
      <c r="D238" s="115" t="str">
        <f>IF(ISNUMBER(SEARCH(Indikatoren!$I$2,Standardmaßnahmen!B238)),ROW(),"")</f>
        <v/>
      </c>
      <c r="E238" s="35" t="str">
        <f>IFERROR(INDEX(Standardmaßnahmen!B:B,SMALL(D$2:D$250,ROW(Standardmaßnahmen!B237))),"")</f>
        <v/>
      </c>
    </row>
    <row r="239" spans="4:5">
      <c r="D239" s="115" t="str">
        <f>IF(ISNUMBER(SEARCH(Indikatoren!$I$2,Standardmaßnahmen!B239)),ROW(),"")</f>
        <v/>
      </c>
      <c r="E239" s="35" t="str">
        <f>IFERROR(INDEX(Standardmaßnahmen!B:B,SMALL(D$2:D$250,ROW(Standardmaßnahmen!B238))),"")</f>
        <v/>
      </c>
    </row>
    <row r="240" spans="4:5">
      <c r="D240" s="115" t="str">
        <f>IF(ISNUMBER(SEARCH(Indikatoren!$I$2,Standardmaßnahmen!B240)),ROW(),"")</f>
        <v/>
      </c>
      <c r="E240" s="35" t="str">
        <f>IFERROR(INDEX(Standardmaßnahmen!B:B,SMALL(D$2:D$250,ROW(Standardmaßnahmen!B239))),"")</f>
        <v/>
      </c>
    </row>
    <row r="241" spans="4:5">
      <c r="D241" s="115" t="str">
        <f>IF(ISNUMBER(SEARCH(Indikatoren!$I$2,Standardmaßnahmen!B241)),ROW(),"")</f>
        <v/>
      </c>
      <c r="E241" s="35" t="str">
        <f>IFERROR(INDEX(Standardmaßnahmen!B:B,SMALL(D$2:D$250,ROW(Standardmaßnahmen!B240))),"")</f>
        <v/>
      </c>
    </row>
    <row r="242" spans="4:5">
      <c r="D242" s="115" t="str">
        <f>IF(ISNUMBER(SEARCH(Indikatoren!$I$2,Standardmaßnahmen!B242)),ROW(),"")</f>
        <v/>
      </c>
      <c r="E242" s="35" t="str">
        <f>IFERROR(INDEX(Standardmaßnahmen!B:B,SMALL(D$2:D$250,ROW(Standardmaßnahmen!B241))),"")</f>
        <v/>
      </c>
    </row>
    <row r="243" spans="4:5">
      <c r="D243" s="115" t="str">
        <f>IF(ISNUMBER(SEARCH(Indikatoren!$I$2,Standardmaßnahmen!B243)),ROW(),"")</f>
        <v/>
      </c>
      <c r="E243" s="35" t="str">
        <f>IFERROR(INDEX(Standardmaßnahmen!B:B,SMALL(D$2:D$250,ROW(Standardmaßnahmen!B242))),"")</f>
        <v/>
      </c>
    </row>
    <row r="244" spans="4:5">
      <c r="D244" s="115" t="str">
        <f>IF(ISNUMBER(SEARCH(Indikatoren!$I$2,Standardmaßnahmen!B244)),ROW(),"")</f>
        <v/>
      </c>
      <c r="E244" s="35" t="str">
        <f>IFERROR(INDEX(Standardmaßnahmen!B:B,SMALL(D$2:D$250,ROW(Standardmaßnahmen!B243))),"")</f>
        <v/>
      </c>
    </row>
    <row r="245" spans="4:5">
      <c r="D245" s="115" t="str">
        <f>IF(ISNUMBER(SEARCH(Indikatoren!$I$2,Standardmaßnahmen!B245)),ROW(),"")</f>
        <v/>
      </c>
      <c r="E245" s="35" t="str">
        <f>IFERROR(INDEX(Standardmaßnahmen!B:B,SMALL(D$2:D$250,ROW(Standardmaßnahmen!B244))),"")</f>
        <v/>
      </c>
    </row>
    <row r="246" spans="4:5">
      <c r="D246" s="115" t="str">
        <f>IF(ISNUMBER(SEARCH(Indikatoren!$I$2,Standardmaßnahmen!B246)),ROW(),"")</f>
        <v/>
      </c>
      <c r="E246" s="35" t="str">
        <f>IFERROR(INDEX(Standardmaßnahmen!B:B,SMALL(D$2:D$250,ROW(Standardmaßnahmen!B245))),"")</f>
        <v/>
      </c>
    </row>
    <row r="247" spans="4:5">
      <c r="D247" s="115" t="str">
        <f>IF(ISNUMBER(SEARCH(Indikatoren!$I$2,Standardmaßnahmen!B247)),ROW(),"")</f>
        <v/>
      </c>
      <c r="E247" s="35" t="str">
        <f>IFERROR(INDEX(Standardmaßnahmen!B:B,SMALL(D$2:D$250,ROW(Standardmaßnahmen!B246))),"")</f>
        <v/>
      </c>
    </row>
    <row r="248" spans="4:5">
      <c r="D248" s="115" t="str">
        <f>IF(ISNUMBER(SEARCH(Indikatoren!$I$2,Standardmaßnahmen!B248)),ROW(),"")</f>
        <v/>
      </c>
      <c r="E248" s="35" t="str">
        <f>IFERROR(INDEX(Standardmaßnahmen!B:B,SMALL(D$2:D$250,ROW(Standardmaßnahmen!B247))),"")</f>
        <v/>
      </c>
    </row>
    <row r="249" spans="4:5">
      <c r="D249" s="115" t="str">
        <f>IF(ISNUMBER(SEARCH(Indikatoren!$I$2,Standardmaßnahmen!B249)),ROW(),"")</f>
        <v/>
      </c>
      <c r="E249" s="35" t="str">
        <f>IFERROR(INDEX(Standardmaßnahmen!B:B,SMALL(D$2:D$250,ROW(Standardmaßnahmen!B248))),"")</f>
        <v/>
      </c>
    </row>
    <row r="250" spans="4:5">
      <c r="D250" s="115" t="str">
        <f>IF(ISNUMBER(SEARCH(Indikatoren!$I$2,Standardmaßnahmen!B250)),ROW(),"")</f>
        <v/>
      </c>
      <c r="E250" s="35" t="str">
        <f>IFERROR(INDEX(Standardmaßnahmen!B:B,SMALL(D$2:D$250,ROW(Standardmaßnahmen!B249))),"")</f>
        <v/>
      </c>
    </row>
    <row r="251" spans="4:5">
      <c r="D251" s="115" t="str">
        <f>IF(ISNUMBER(SEARCH(Indikatoren!$I$2,Standardmaßnahmen!B251)),ROW(),"")</f>
        <v/>
      </c>
      <c r="E251" s="35" t="str">
        <f>IFERROR(INDEX(Standardmaßnahmen!B:B,SMALL(D$2:D$250,ROW(Standardmaßnahmen!B250))),"")</f>
        <v/>
      </c>
    </row>
    <row r="252" spans="4:5">
      <c r="E252" s="35" t="str">
        <f>IFERROR(INDEX(Standardmaßnahmen!B:B,SMALL(D$2:D$250,ROW(Standardmaßnahmen!B250))),"")</f>
        <v/>
      </c>
    </row>
  </sheetData>
  <pageMargins left="0.7" right="0.7" top="0.78740157499999996" bottom="0.78740157499999996" header="0.3" footer="0.3"/>
  <pageSetup paperSize="9" orientation="portrait" r:id="rId1"/>
  <legacyDrawing r:id="rId2"/>
  <tableParts count="3">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3</vt:i4>
      </vt:variant>
    </vt:vector>
  </HeadingPairs>
  <TitlesOfParts>
    <vt:vector size="10" baseType="lpstr">
      <vt:lpstr>KLAR! Monitoring</vt:lpstr>
      <vt:lpstr>Gemeinden und EW</vt:lpstr>
      <vt:lpstr>Indikatoren</vt:lpstr>
      <vt:lpstr>Standardmaßnahmen</vt:lpstr>
      <vt:lpstr>Handlungsempfehlungen NAS</vt:lpstr>
      <vt:lpstr>Stammdaten</vt:lpstr>
      <vt:lpstr>Hilfsformeln</vt:lpstr>
      <vt:lpstr>Regionsname</vt:lpstr>
      <vt:lpstr>Indikatoren!soft</vt:lpstr>
      <vt:lpstr>soft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2025-09-03T10:52:04Z</dcterms:created>
  <dcterms:modified xsi:type="dcterms:W3CDTF">2025-12-17T12:32:34Z</dcterms:modified>
</cp:coreProperties>
</file>