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3A9F0D53-2DE8-4DF5-A79E-4C8D2CFFA47B}" xr6:coauthVersionLast="47" xr6:coauthVersionMax="47" xr10:uidLastSave="{00000000-0000-0000-0000-000000000000}"/>
  <workbookProtection workbookAlgorithmName="SHA-512" workbookHashValue="XcCD4CCs/9ccq6WSfzLsAUx0IXOMRIACtY/2YCq4YnMM/wEeHMHqWrmi20t59FYOUxJystEDaLlFCVuGsjtP5g==" workbookSaltValue="1LBfmERzW6pJPZSyaI/RUA==" workbookSpinCount="100000" lockStructure="1"/>
  <bookViews>
    <workbookView xWindow="-120" yWindow="-120" windowWidth="29040" windowHeight="15720" xr2:uid="{00000000-000D-0000-FFFF-FFFF00000000}"/>
  </bookViews>
  <sheets>
    <sheet name="Zusammenfassung" sheetId="1" r:id="rId1"/>
    <sheet name="Ausschreibungsschwerpunkt 3A" sheetId="6" r:id="rId2"/>
    <sheet name="Ausschreibungsschwerpunkt 3B" sheetId="7" r:id="rId3"/>
    <sheet name="Dropdowns" sheetId="5" state="hidden" r:id="rId4"/>
  </sheets>
  <definedNames>
    <definedName name="_xlnm._FilterDatabase" localSheetId="0" hidden="1">Zusammenfassung!$A$1:$E$17</definedName>
    <definedName name="_xlnm.Print_Area" localSheetId="0">Zusammenfassung!$A$1:$E$46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1" i="1" l="1"/>
  <c r="A31" i="1"/>
  <c r="C23" i="1"/>
  <c r="C43" i="1" l="1"/>
  <c r="A24" i="7"/>
  <c r="A25" i="7"/>
  <c r="A26" i="7"/>
  <c r="A27" i="7"/>
  <c r="A28" i="7"/>
  <c r="A29" i="7"/>
  <c r="A30" i="7"/>
  <c r="A31" i="7"/>
  <c r="A32" i="7"/>
  <c r="A23" i="7"/>
  <c r="A25" i="6"/>
  <c r="A26" i="6"/>
  <c r="A27" i="6"/>
  <c r="A28" i="6"/>
  <c r="A29" i="6"/>
  <c r="A30" i="6"/>
  <c r="A31" i="6"/>
  <c r="A32" i="6"/>
  <c r="A33" i="6"/>
  <c r="A24" i="6"/>
  <c r="A71" i="7"/>
  <c r="H34" i="5" a="1"/>
  <c r="H35" i="5" a="1"/>
  <c r="H23" i="5" a="1"/>
  <c r="H21" i="5" a="1"/>
  <c r="H22" i="5" a="1"/>
  <c r="H28" i="5" a="1"/>
  <c r="H26" i="5" a="1"/>
  <c r="H32" i="5" a="1"/>
  <c r="H27" i="5" a="1"/>
  <c r="H31" i="5" a="1"/>
  <c r="H25" i="5" a="1"/>
  <c r="H16" i="5" a="1"/>
  <c r="H29" i="5" a="1"/>
  <c r="H15" i="5" a="1"/>
  <c r="H17" i="5" a="1"/>
  <c r="H20" i="5" a="1"/>
  <c r="H18" i="5" a="1"/>
  <c r="H17" i="5" l="1"/>
  <c r="H25" i="5"/>
  <c r="H29" i="5"/>
  <c r="H32" i="5"/>
  <c r="H31" i="5"/>
  <c r="H16" i="5"/>
  <c r="H23" i="5"/>
  <c r="H34" i="5"/>
  <c r="H28" i="5"/>
  <c r="H22" i="5"/>
  <c r="H26" i="5"/>
  <c r="H20" i="5"/>
  <c r="H15" i="5"/>
  <c r="H27" i="5"/>
  <c r="H18" i="5"/>
  <c r="H21" i="5"/>
  <c r="H35" i="5"/>
  <c r="D18" i="7"/>
  <c r="D17" i="7"/>
  <c r="D12" i="7"/>
  <c r="D18" i="6"/>
  <c r="A45" i="1"/>
  <c r="A32" i="1"/>
  <c r="D13" i="6"/>
  <c r="B40" i="7"/>
  <c r="D33" i="7"/>
  <c r="B42" i="7" s="1"/>
  <c r="B16" i="1"/>
  <c r="C24" i="1"/>
  <c r="C22" i="1"/>
  <c r="C21" i="1"/>
  <c r="B41" i="6"/>
  <c r="D34" i="6"/>
  <c r="D19" i="6"/>
  <c r="H38" i="5" l="1"/>
  <c r="J37" i="5" s="1" a="1"/>
  <c r="J37" i="5" s="1"/>
  <c r="A44" i="1" s="1"/>
  <c r="B43" i="6"/>
  <c r="C42" i="1"/>
  <c r="J17" i="5" a="1"/>
  <c r="J17"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<sst xmlns="http://schemas.openxmlformats.org/spreadsheetml/2006/main" count="232" uniqueCount="145">
  <si>
    <t>Nr.</t>
  </si>
  <si>
    <t>Durchführende / ausführende Firma</t>
  </si>
  <si>
    <t>Ein Programm des Klima- und Energiefonds - managed by Kommunalkredit Public Consulting</t>
  </si>
  <si>
    <t>Förderungswerbende Person</t>
  </si>
  <si>
    <t>Name Ansprechperson</t>
  </si>
  <si>
    <t>bitte auswählen</t>
  </si>
  <si>
    <t>trifft zu</t>
  </si>
  <si>
    <t>trifft nicht zu</t>
  </si>
  <si>
    <t>ja</t>
  </si>
  <si>
    <t>nein</t>
  </si>
  <si>
    <t>Beschreibung der Rolle der antragstellenden Person (Rechtsträger GEA, Betreiber, Anlagenverantwortliche/r)</t>
  </si>
  <si>
    <t>Gesamtleistung Erzeugungsanlagen (kW)</t>
  </si>
  <si>
    <t>immaterielle Leistung</t>
  </si>
  <si>
    <t>Anschaffung Hardwarekomponenten</t>
  </si>
  <si>
    <t>sonstiges</t>
  </si>
  <si>
    <t>Anschaffung Software</t>
  </si>
  <si>
    <t>Kosten (netto)
[EUR]</t>
  </si>
  <si>
    <t>Höhe der beantragten Kosten (netto)
[EUR]</t>
  </si>
  <si>
    <t>Bitte fügen Sie weitere Zeilen oberhalb ein!</t>
  </si>
  <si>
    <t>Reiter Zusammenfassung</t>
  </si>
  <si>
    <t>Reiter Ausschreibungsschwerpunkt 1</t>
  </si>
  <si>
    <t>Reiter Ausschreibungsschwerpunkt 2</t>
  </si>
  <si>
    <t>Datum der Antragstellung</t>
  </si>
  <si>
    <t>Layoutzeile</t>
  </si>
  <si>
    <t>Layoutzelle</t>
  </si>
  <si>
    <t>Fehlermeldung offene Felder</t>
  </si>
  <si>
    <t>B13</t>
  </si>
  <si>
    <t>B22</t>
  </si>
  <si>
    <t>B23</t>
  </si>
  <si>
    <t>B29</t>
  </si>
  <si>
    <t>B30</t>
  </si>
  <si>
    <t>Es sind alle Felder befüllt.</t>
  </si>
  <si>
    <t xml:space="preserve"> </t>
  </si>
  <si>
    <t>Hinweis! Bitte befüllen Sie die Felder:</t>
  </si>
  <si>
    <t>Anfangsdatum</t>
  </si>
  <si>
    <t>Enddatum</t>
  </si>
  <si>
    <t>ZP</t>
  </si>
  <si>
    <t>Förderungsaktion</t>
  </si>
  <si>
    <t xml:space="preserve">Gemeinsame Energienutzung und Innovationen für eine optimierte Systemintegration 2026
</t>
  </si>
  <si>
    <t>Name des Projekts der gemeinsamen Energienutzung</t>
  </si>
  <si>
    <t>Erforderliche Antragsunterlagen</t>
  </si>
  <si>
    <t xml:space="preserve">Vollständig ausgefülltes Antragsformular </t>
  </si>
  <si>
    <t>Angebot/e bzw. Kostenvoranschläge über die wesentlichen Leistungen</t>
  </si>
  <si>
    <t>Vertrag oder Bevollmächtigung des Organisators</t>
  </si>
  <si>
    <t xml:space="preserve">X         </t>
  </si>
  <si>
    <r>
      <t xml:space="preserve">Hiermit wird bestätigt, dass die </t>
    </r>
    <r>
      <rPr>
        <b/>
        <sz val="10"/>
        <color theme="1"/>
        <rFont val="Calibri"/>
        <family val="2"/>
      </rPr>
      <t>gemeinsame Energienutzung im Projekt im Nahebereich</t>
    </r>
    <r>
      <rPr>
        <b/>
        <vertAlign val="superscript"/>
        <sz val="10"/>
        <color theme="1"/>
        <rFont val="Calibri"/>
        <family val="2"/>
      </rPr>
      <t>2</t>
    </r>
    <r>
      <rPr>
        <b/>
        <sz val="10"/>
        <color theme="1"/>
        <rFont val="Calibri"/>
        <family val="2"/>
      </rPr>
      <t xml:space="preserve"> stattfindet.</t>
    </r>
  </si>
  <si>
    <r>
      <t xml:space="preserve">Hiermit wird bestätigt, dass die </t>
    </r>
    <r>
      <rPr>
        <b/>
        <sz val="10"/>
        <rFont val="Calibri"/>
        <family val="2"/>
      </rPr>
      <t>Verpflichtungen zur transparenten Informationsgestaltung und Preisangabe in Erneuerbare-Energie-Gemeinschaften (EEG)</t>
    </r>
    <r>
      <rPr>
        <sz val="10"/>
        <rFont val="Calibri"/>
        <family val="2"/>
      </rPr>
      <t xml:space="preserve"> der Österreichischen Koordinationsstelle erfüllt werden.</t>
    </r>
  </si>
  <si>
    <t>Art des Projekts der gemeinsamen Energienutzung</t>
  </si>
  <si>
    <r>
      <t>Erfolgt die Antragstellung (vertreten) durch einen Organisator/eine Organisatorin?</t>
    </r>
    <r>
      <rPr>
        <b/>
        <vertAlign val="superscript"/>
        <sz val="10"/>
        <color theme="1"/>
        <rFont val="Calibri"/>
        <family val="2"/>
      </rPr>
      <t>1</t>
    </r>
  </si>
  <si>
    <t>Gemäß ElWG können Organisatoren bzw. Organisatorinnen mittels Vertrag oder Bevollmächtigung bestellt werden, um spezifische Aufgaben in einem Projekt der gemeinsamen Energienutzung übertragen zu bekommen (siehe Glossar bzw. § 68 Abs 2 ElWG).</t>
  </si>
  <si>
    <t xml:space="preserve">Gemeinsame Energienutzung über gemeinschaftliche Leitungsanlagen </t>
  </si>
  <si>
    <t xml:space="preserve">Gemeinsame Energienutzung im Lokalbereich </t>
  </si>
  <si>
    <t xml:space="preserve">Gemeinsame Energienutzung im Regionalbereich </t>
  </si>
  <si>
    <t>Zonenlevel</t>
  </si>
  <si>
    <t>Zone 1</t>
  </si>
  <si>
    <t>Zone 2</t>
  </si>
  <si>
    <t>Zone 3</t>
  </si>
  <si>
    <t>Zone 4</t>
  </si>
  <si>
    <t>Zone 5</t>
  </si>
  <si>
    <t>"Gemeinsame Energienutzung über gemeinschaftliche Leitungsanlagen: mind. 5 Verbrauchszählpunkte sind erforderlich"</t>
  </si>
  <si>
    <t>"Gemeinsame Energienutzung im Regionalbereich : mind. 15 Verbrauchszählpunkte  sind erforderlich"</t>
  </si>
  <si>
    <t>"Gemeinsame Energienutzung im Lokalbereich: mind. 10 Verbrauchszählpunkte  sind erforderlich"</t>
  </si>
  <si>
    <t>Speichertechnologie:</t>
  </si>
  <si>
    <t>Nettospeicherkapazität  [kWh]:</t>
  </si>
  <si>
    <t>Speicher</t>
  </si>
  <si>
    <t>Installation, Montage</t>
  </si>
  <si>
    <t>bauliche Maßnahmen</t>
  </si>
  <si>
    <t>Anlagenhersteller, Typ und Modell des Speichers:</t>
  </si>
  <si>
    <t>Produktdatenblatt Speicher</t>
  </si>
  <si>
    <t>Gesamtkosten:</t>
  </si>
  <si>
    <t>Bericht des Kreditinstituts</t>
  </si>
  <si>
    <t>Aufstellungs- bzw. Lageplan</t>
  </si>
  <si>
    <t xml:space="preserve">sofern vorhanden: die für die Errichtung und den Betrieb der Anlage erforderlichen Bescheide </t>
  </si>
  <si>
    <t>Bruttospeicherkapazität [kWh]:</t>
  </si>
  <si>
    <t xml:space="preserve">Modellhaftigkeit und Innovation der gemeinsamen Speichernutzung </t>
  </si>
  <si>
    <t>(jeweils max. 500 Zeichen)</t>
  </si>
  <si>
    <t>Bitte legen Sie dem Onlineantrag das Produktdatenblatt des geplanten Speichers untere "weitere Uploads" bei.</t>
  </si>
  <si>
    <r>
      <rPr>
        <sz val="10"/>
        <color theme="1"/>
        <rFont val="Calibri"/>
        <family val="2"/>
      </rPr>
      <t xml:space="preserve">Planungskosten </t>
    </r>
    <r>
      <rPr>
        <sz val="11"/>
        <color theme="1"/>
        <rFont val="Calibri"/>
        <family val="2"/>
      </rPr>
      <t xml:space="preserve">
</t>
    </r>
    <r>
      <rPr>
        <sz val="8"/>
        <color theme="1"/>
        <rFont val="Calibri"/>
        <family val="2"/>
      </rPr>
      <t>(maximal 10% der Investitionskosten)</t>
    </r>
  </si>
  <si>
    <r>
      <rPr>
        <sz val="10"/>
        <color theme="1"/>
        <rFont val="Calibri"/>
        <family val="2"/>
      </rPr>
      <t xml:space="preserve">Sonstiges: </t>
    </r>
    <r>
      <rPr>
        <sz val="11"/>
        <color theme="1"/>
        <rFont val="Calibri"/>
        <family val="2"/>
      </rPr>
      <t xml:space="preserve">
</t>
    </r>
    <r>
      <rPr>
        <sz val="8"/>
        <color theme="1"/>
        <rFont val="Calibri"/>
        <family val="2"/>
      </rPr>
      <t>(eine aussagekräftige Beschreibung der Leistungen muss aus dem Angebot hervogehen)</t>
    </r>
  </si>
  <si>
    <t xml:space="preserve">Relevanz des Vorhabens für die Ziele der Ausschreibung </t>
  </si>
  <si>
    <t>noch nachziehen!!!</t>
  </si>
  <si>
    <t xml:space="preserve">Angabe der Gemeinschafts-ID: </t>
  </si>
  <si>
    <t>Angabe des Zonen-Levels:</t>
  </si>
  <si>
    <t>Aufstellungort der Anlage:</t>
  </si>
  <si>
    <t>Ausschreibungsschwerpunkt 3A: Investitionen in gemeinschaftlich genutzte Energiespeicheranlagen (100-250 kWh):</t>
  </si>
  <si>
    <t>Ausschreibungsschwerpunkt 3B: Investitionen in gemeinschaftlich genutzte Energiespeicheranlagen (&gt;250kWh):</t>
  </si>
  <si>
    <t>Angebotsnummer</t>
  </si>
  <si>
    <r>
      <rPr>
        <sz val="16"/>
        <color theme="0"/>
        <rFont val="Calibri"/>
        <family val="2"/>
      </rPr>
      <t xml:space="preserve">Ausschreibungsschwerpunkt 3B: </t>
    </r>
    <r>
      <rPr>
        <b/>
        <sz val="16"/>
        <color theme="0"/>
        <rFont val="Calibri"/>
        <family val="2"/>
      </rPr>
      <t xml:space="preserve">
Investitionen in gemeinschaftlich genutzte Energiespeicheranlagen: Nettospeicherkapazität &gt; 250 kWh</t>
    </r>
  </si>
  <si>
    <r>
      <rPr>
        <sz val="16"/>
        <color theme="0"/>
        <rFont val="Calibri"/>
        <family val="2"/>
      </rPr>
      <t xml:space="preserve">Ausschreibungsschwerpunkt 3A: </t>
    </r>
    <r>
      <rPr>
        <b/>
        <sz val="16"/>
        <color theme="0"/>
        <rFont val="Calibri"/>
        <family val="2"/>
      </rPr>
      <t xml:space="preserve">
Investitionen in gemeinschaftlich genutzte Energiespeicheranlagen: Nettospeicherkapazität 100 bis 250 kWh</t>
    </r>
  </si>
  <si>
    <r>
      <rPr>
        <i/>
        <u/>
        <sz val="10"/>
        <color theme="1"/>
        <rFont val="Calibri"/>
        <family val="2"/>
      </rPr>
      <t>Hinweis</t>
    </r>
    <r>
      <rPr>
        <i/>
        <sz val="10"/>
        <color theme="1"/>
        <rFont val="Calibri"/>
        <family val="2"/>
      </rPr>
      <t>: Einreichungen für gemeinschaftlich genutzte Energiespeicheranlagen mit einer Nettospeicherkapazität über 250 kWh (= Ausschreibungsschwerpunkt 3, Kategorie B) werden von einer externen Expert:innen-Jury hinsichtlich der Erfüllung der Auswahlkriterien gemäß Punkt 3.4.9 des Ausschreibungsleitfadens beurteilt. Bitte beschreiben Sie die folgenden Punkte vollständig und aussagekräftig. Diese Ausführungen dienen der Expert:innen-Jury in Ergänzung zu den weiteren Antragsunterlagen als Bewertungsgrundlage.</t>
    </r>
  </si>
  <si>
    <r>
      <t xml:space="preserve">Antragstellung im Rahmen des </t>
    </r>
    <r>
      <rPr>
        <b/>
        <sz val="20"/>
        <color rgb="FF0D539E"/>
        <rFont val="Calibri"/>
        <family val="2"/>
      </rPr>
      <t>Ausschreibungsschwerpunkts 3</t>
    </r>
  </si>
  <si>
    <r>
      <rPr>
        <u/>
        <sz val="10"/>
        <rFont val="Calibri"/>
        <family val="2"/>
      </rPr>
      <t>Hinweis:</t>
    </r>
    <r>
      <rPr>
        <sz val="10"/>
        <rFont val="Calibri"/>
        <family val="2"/>
      </rPr>
      <t xml:space="preserve"> Für die Antragstellung im Rahmen des Ausschreibungsschwerpunkts 1 und/oder 2 steht Ihnen ein eigenes Antragsformular zur Verfügung: siehe Antragsformular - Ausschreibungsschwerpunkt 1 und 2 auf www.umweltfoerderung.at/gemeinsame-energienutzung</t>
    </r>
  </si>
  <si>
    <t>2  Bestätigungen</t>
  </si>
  <si>
    <t>3  Angaben zum Projekt der gemeinsamen Energienutzung</t>
  </si>
  <si>
    <t>4  Angaben zur Antragstellung</t>
  </si>
  <si>
    <r>
      <rPr>
        <i/>
        <u/>
        <sz val="10"/>
        <rFont val="Calibri"/>
        <family val="2"/>
      </rPr>
      <t xml:space="preserve">Hinweis: </t>
    </r>
    <r>
      <rPr>
        <i/>
        <sz val="10"/>
        <rFont val="Calibri"/>
        <family val="2"/>
      </rPr>
      <t>die Gemeinschafts-ID besteht aus 33-Stellen und beginnt immer mit AT...
Weitere Informationen zur Gemeinschafts-ID finden Sie im Glossar.</t>
    </r>
  </si>
  <si>
    <r>
      <rPr>
        <i/>
        <u/>
        <sz val="10"/>
        <rFont val="Calibri"/>
        <family val="2"/>
      </rPr>
      <t xml:space="preserve">Hinweis: </t>
    </r>
    <r>
      <rPr>
        <i/>
        <sz val="10"/>
        <rFont val="Calibri"/>
        <family val="2"/>
      </rPr>
      <t>Weitere Informationen zum Zonen-Level finden Sie im Glossar.</t>
    </r>
  </si>
  <si>
    <r>
      <rPr>
        <i/>
        <u/>
        <sz val="10"/>
        <color theme="1"/>
        <rFont val="Calibri"/>
        <family val="2"/>
      </rPr>
      <t>Hinweis:</t>
    </r>
    <r>
      <rPr>
        <i/>
        <sz val="10"/>
        <color theme="1"/>
        <rFont val="Calibri"/>
        <family val="2"/>
      </rPr>
      <t xml:space="preserve"> im Rahmen des Förderungsprogramms kann im Ausschreibungsschwerpunkt 3 nur ein Antrag (entweder für 3A oder für 3B) gestellt werden. Die detaillierte Beschreibung des Vorhabens erfolgt in den weiteren Tabellenblättern (Aussschreibungsschwerpunkt 3A bzw. Ausschreibungsschwerpunkt 3B)</t>
    </r>
  </si>
  <si>
    <r>
      <t xml:space="preserve">Erläutern Sie das </t>
    </r>
    <r>
      <rPr>
        <b/>
        <sz val="10"/>
        <color theme="1"/>
        <rFont val="Calibri"/>
        <family val="2"/>
      </rPr>
      <t>Speicherkonzept</t>
    </r>
    <r>
      <rPr>
        <sz val="10"/>
        <color theme="1"/>
        <rFont val="Calibri"/>
        <family val="2"/>
      </rPr>
      <t xml:space="preserve"> (Größenverhältnis zu der/den Erzeugungsanlagen, Be- und Entladestrategie, </t>
    </r>
    <r>
      <rPr>
        <b/>
        <sz val="10"/>
        <color theme="1"/>
        <rFont val="Calibri"/>
        <family val="2"/>
      </rPr>
      <t>Verteilung</t>
    </r>
    <r>
      <rPr>
        <u/>
        <sz val="10"/>
        <color theme="1"/>
        <rFont val="Calibri"/>
        <family val="2"/>
      </rPr>
      <t xml:space="preserve"> </t>
    </r>
    <r>
      <rPr>
        <sz val="10"/>
        <color theme="1"/>
        <rFont val="Calibri"/>
        <family val="2"/>
      </rPr>
      <t>auf die Teilnehmenden, ggfs. Einbindung in ein übergreifendes Managementsystem, Priorisierungs- und Aufteilungsgrundsätze).
(max. 1.000 Zeichen)</t>
    </r>
  </si>
  <si>
    <t>1  Kurzbeschreibung des Projekts</t>
  </si>
  <si>
    <t>2  Anlagenspezifische Informationen:</t>
  </si>
  <si>
    <t>3  Leistungsverzeichnis (Kostenkalkulation):</t>
  </si>
  <si>
    <t>4  Erforderliche Antragsunterlagen für die Einreichung:</t>
  </si>
  <si>
    <r>
      <t xml:space="preserve">Bitte beschreiben Sie folgend die </t>
    </r>
    <r>
      <rPr>
        <b/>
        <sz val="10"/>
        <color theme="1"/>
        <rFont val="Calibri"/>
        <family val="2"/>
      </rPr>
      <t>Ausgangssituation in Ihrem Projekt der gemeinsamen Energienutzung</t>
    </r>
    <r>
      <rPr>
        <sz val="10"/>
        <color theme="1"/>
        <rFont val="Calibri"/>
        <family val="2"/>
      </rPr>
      <t xml:space="preserve"> und die </t>
    </r>
    <r>
      <rPr>
        <b/>
        <sz val="10"/>
        <color theme="1"/>
        <rFont val="Calibri"/>
        <family val="2"/>
      </rPr>
      <t>Gründe, warum ein gemeinschaftlich genutzter Energiespeicher</t>
    </r>
    <r>
      <rPr>
        <sz val="10"/>
        <color theme="1"/>
        <rFont val="Calibri"/>
        <family val="2"/>
      </rPr>
      <t xml:space="preserve"> angeschafft werden soll. 
(max. 500 Zeichen)</t>
    </r>
  </si>
  <si>
    <t>5  Projektbeschreibung - Erfüllung der Auswahlkriterien - Grundlage für die Jury-Bewertung</t>
  </si>
  <si>
    <r>
      <t xml:space="preserve">Bitte beschreiben Sie das </t>
    </r>
    <r>
      <rPr>
        <b/>
        <sz val="10"/>
        <color theme="1"/>
        <rFont val="Calibri"/>
        <family val="2"/>
      </rPr>
      <t>Nutzungskonzept</t>
    </r>
    <r>
      <rPr>
        <sz val="10"/>
        <color theme="1"/>
        <rFont val="Calibri"/>
        <family val="2"/>
      </rPr>
      <t xml:space="preserve"> der Energiespeicheranlage in Verbindung mit der/den Erzeugungs- und Verbrauchsanlage(n): Be- und Entladestrategie, Verteilung auf die Teilnehmenden, ggfs. Einbindung in ein übergreifendes Managementsystem, Priorisierungs- und Aufteilungsgrundsätze etc.</t>
    </r>
  </si>
  <si>
    <r>
      <t xml:space="preserve">Bitte beschreiben Sie das </t>
    </r>
    <r>
      <rPr>
        <b/>
        <sz val="10"/>
        <color theme="1"/>
        <rFont val="Calibri"/>
        <family val="2"/>
      </rPr>
      <t>Sektorkopplungspotenzial</t>
    </r>
    <r>
      <rPr>
        <sz val="10"/>
        <color theme="1"/>
        <rFont val="Calibri"/>
        <family val="2"/>
      </rPr>
      <t>.</t>
    </r>
  </si>
  <si>
    <r>
      <t>Bitte beschreiben Sie die Projektreife-/</t>
    </r>
    <r>
      <rPr>
        <b/>
        <sz val="10"/>
        <color theme="1"/>
        <rFont val="Calibri"/>
        <family val="2"/>
      </rPr>
      <t>Planungsstand</t>
    </r>
    <r>
      <rPr>
        <sz val="10"/>
        <color theme="1"/>
        <rFont val="Calibri"/>
        <family val="2"/>
      </rPr>
      <t xml:space="preserve"> (auch Status behörderlicher Genehmigungen, etc.).</t>
    </r>
  </si>
  <si>
    <r>
      <t xml:space="preserve">Bitte beschreiben Sie den </t>
    </r>
    <r>
      <rPr>
        <b/>
        <sz val="10"/>
        <color theme="1"/>
        <rFont val="Calibri"/>
        <family val="2"/>
      </rPr>
      <t>Modellcharakter</t>
    </r>
    <r>
      <rPr>
        <sz val="10"/>
        <color theme="1"/>
        <rFont val="Calibri"/>
        <family val="2"/>
      </rPr>
      <t xml:space="preserve"> des Projekts und die </t>
    </r>
    <r>
      <rPr>
        <b/>
        <sz val="10"/>
        <color theme="1"/>
        <rFont val="Calibri"/>
        <family val="2"/>
      </rPr>
      <t>Multiplizierbarkeit</t>
    </r>
    <r>
      <rPr>
        <sz val="10"/>
        <color theme="1"/>
        <rFont val="Calibri"/>
        <family val="2"/>
      </rPr>
      <t>.</t>
    </r>
  </si>
  <si>
    <r>
      <t xml:space="preserve">Bitte beschreiben Sie die Chancen zur </t>
    </r>
    <r>
      <rPr>
        <b/>
        <sz val="10"/>
        <color theme="1"/>
        <rFont val="Calibri"/>
        <family val="2"/>
      </rPr>
      <t>Flexibilisierung des Strombezugs</t>
    </r>
    <r>
      <rPr>
        <sz val="10"/>
        <color theme="1"/>
        <rFont val="Calibri"/>
        <family val="2"/>
      </rPr>
      <t>, die sich aus der Projektumsetzung ergeben.</t>
    </r>
  </si>
  <si>
    <r>
      <t xml:space="preserve">Bitte beschreiben Sie, ob Sie Möglichkeiten für </t>
    </r>
    <r>
      <rPr>
        <b/>
        <sz val="10"/>
        <color theme="1"/>
        <rFont val="Calibri"/>
        <family val="2"/>
      </rPr>
      <t xml:space="preserve">weniger repräsentierte Gesellschaftsgruppen </t>
    </r>
    <r>
      <rPr>
        <sz val="10"/>
        <color theme="1"/>
        <rFont val="Calibri"/>
        <family val="2"/>
      </rPr>
      <t xml:space="preserve">einräumen, um am Projekt der gemeinsamen Energienutzung teilzunehmen. </t>
    </r>
  </si>
  <si>
    <r>
      <t>Bitte beschreiben</t>
    </r>
    <r>
      <rPr>
        <sz val="10"/>
        <rFont val="Calibri"/>
        <family val="2"/>
      </rPr>
      <t xml:space="preserve"> Sie, in wie weit sich </t>
    </r>
    <r>
      <rPr>
        <b/>
        <sz val="10"/>
        <rFont val="Calibri"/>
        <family val="2"/>
      </rPr>
      <t>Teiln</t>
    </r>
    <r>
      <rPr>
        <b/>
        <sz val="10"/>
        <color theme="1"/>
        <rFont val="Calibri"/>
        <family val="2"/>
      </rPr>
      <t>ehmende</t>
    </r>
    <r>
      <rPr>
        <sz val="10"/>
        <color theme="1"/>
        <rFont val="Calibri"/>
        <family val="2"/>
      </rPr>
      <t xml:space="preserve"> der gemeinsamen Energienutzung am Energiespeicherprojekt </t>
    </r>
    <r>
      <rPr>
        <b/>
        <sz val="10"/>
        <color theme="1"/>
        <rFont val="Calibri"/>
        <family val="2"/>
      </rPr>
      <t>beteiligen</t>
    </r>
    <r>
      <rPr>
        <sz val="10"/>
        <color theme="1"/>
        <rFont val="Calibri"/>
        <family val="2"/>
      </rPr>
      <t xml:space="preserve"> können.</t>
    </r>
  </si>
  <si>
    <r>
      <t xml:space="preserve">Bitte beschreiben Sie, wer das </t>
    </r>
    <r>
      <rPr>
        <b/>
        <sz val="10"/>
        <color theme="1"/>
        <rFont val="Calibri"/>
        <family val="2"/>
      </rPr>
      <t xml:space="preserve">Projekt der gemeinsamen Energienutzung wie </t>
    </r>
    <r>
      <rPr>
        <sz val="10"/>
        <color theme="1"/>
        <rFont val="Calibri"/>
        <family val="2"/>
      </rPr>
      <t>organisiert und betreut.</t>
    </r>
  </si>
  <si>
    <r>
      <t xml:space="preserve">Bitte beschreiben Sie die </t>
    </r>
    <r>
      <rPr>
        <b/>
        <sz val="10"/>
        <color theme="1"/>
        <rFont val="Calibri"/>
        <family val="2"/>
      </rPr>
      <t>Anzahl und Vielfalt der Teilnehmer:innen</t>
    </r>
    <r>
      <rPr>
        <sz val="10"/>
        <color theme="1"/>
        <rFont val="Calibri"/>
        <family val="2"/>
      </rPr>
      <t xml:space="preserve"> bzw. der Gesellschafter:innen im Projekt der gemeinsamen Energienutzung.</t>
    </r>
  </si>
  <si>
    <r>
      <t xml:space="preserve">Bitte beschreiben Sie die </t>
    </r>
    <r>
      <rPr>
        <b/>
        <sz val="10"/>
        <color theme="1"/>
        <rFont val="Calibri"/>
        <family val="2"/>
      </rPr>
      <t>Struktur der Teilnehmenden</t>
    </r>
    <r>
      <rPr>
        <sz val="10"/>
        <color theme="1"/>
        <rFont val="Calibri"/>
        <family val="2"/>
      </rPr>
      <t xml:space="preserve"> am Projekt der gemeinsamen Energienutzung im Hinblick auf ihr </t>
    </r>
    <r>
      <rPr>
        <b/>
        <sz val="10"/>
        <color theme="1"/>
        <rFont val="Calibri"/>
        <family val="2"/>
      </rPr>
      <t>Erzeugungs- und Verbrauchsverhalten</t>
    </r>
    <r>
      <rPr>
        <sz val="10"/>
        <color theme="1"/>
        <rFont val="Calibri"/>
        <family val="2"/>
      </rPr>
      <t>.</t>
    </r>
  </si>
  <si>
    <t>Gemeinsame Energienutzung über gemeinschaftliche Leitungsanlagen</t>
  </si>
  <si>
    <t>Gemeinsame Energienutzung im Lokalbereich</t>
  </si>
  <si>
    <t>Gemeinsame Energienutzung im Regionalbereich</t>
  </si>
  <si>
    <t>Fehlende Felder</t>
  </si>
  <si>
    <t>B12</t>
  </si>
  <si>
    <t>B14</t>
  </si>
  <si>
    <t>B15</t>
  </si>
  <si>
    <t>B21</t>
  </si>
  <si>
    <t>B24</t>
  </si>
  <si>
    <t>vollständig?</t>
  </si>
  <si>
    <t>B31</t>
  </si>
  <si>
    <t>B32</t>
  </si>
  <si>
    <t>B33</t>
  </si>
  <si>
    <t>B35</t>
  </si>
  <si>
    <t>B36</t>
  </si>
  <si>
    <t>B42</t>
  </si>
  <si>
    <t>B43</t>
  </si>
  <si>
    <t>Alle Felder sind vollständig befüllt</t>
  </si>
  <si>
    <t>1  Angaben zur förderungswerbenden Person</t>
  </si>
  <si>
    <r>
      <t xml:space="preserve">Gemeinsame Energienutzung </t>
    </r>
    <r>
      <rPr>
        <b/>
        <sz val="10"/>
        <color theme="1"/>
        <rFont val="Calibri"/>
        <family val="2"/>
      </rPr>
      <t>im Nahebereich</t>
    </r>
    <r>
      <rPr>
        <sz val="10"/>
        <color theme="1"/>
        <rFont val="Calibri"/>
        <family val="2"/>
      </rPr>
      <t xml:space="preserve"> liegt vor, wenn die Verbrauchsanlagen der teilnehmenden Netzbenutzende mit den Stromerzeugungsanlagen ausschließlich über </t>
    </r>
    <r>
      <rPr>
        <b/>
        <sz val="10"/>
        <color theme="1"/>
        <rFont val="Calibri"/>
        <family val="2"/>
      </rPr>
      <t>gemeinschaftliche Leitungsanlagen</t>
    </r>
    <r>
      <rPr>
        <sz val="10"/>
        <color theme="1"/>
        <rFont val="Calibri"/>
        <family val="2"/>
      </rPr>
      <t xml:space="preserve">, das </t>
    </r>
    <r>
      <rPr>
        <b/>
        <sz val="10"/>
        <color theme="1"/>
        <rFont val="Calibri"/>
        <family val="2"/>
      </rPr>
      <t>Niederspannungs-Verteilernetz</t>
    </r>
    <r>
      <rPr>
        <sz val="10"/>
        <color theme="1"/>
        <rFont val="Calibri"/>
        <family val="2"/>
      </rPr>
      <t xml:space="preserve"> (Lokalbereich) oder das </t>
    </r>
    <r>
      <rPr>
        <b/>
        <sz val="10"/>
        <color theme="1"/>
        <rFont val="Calibri"/>
        <family val="2"/>
      </rPr>
      <t>Mittelspannungsnetz</t>
    </r>
    <r>
      <rPr>
        <sz val="10"/>
        <color theme="1"/>
        <rFont val="Calibri"/>
        <family val="2"/>
      </rPr>
      <t xml:space="preserve"> (Regionalbereich) verbunden sind (vgl.§ 70 Abs 6 Z 1-4 ElWG).</t>
    </r>
  </si>
  <si>
    <r>
      <t xml:space="preserve">Hiermit wird bestätigt, dass das </t>
    </r>
    <r>
      <rPr>
        <b/>
        <sz val="10"/>
        <color theme="1"/>
        <rFont val="Calibri"/>
        <family val="2"/>
      </rPr>
      <t>Projekt der gemeinsamen Energienutzung aktiv und in Betrieb ist.</t>
    </r>
  </si>
  <si>
    <r>
      <t xml:space="preserve">Hiermit wird bestätigt, dass die </t>
    </r>
    <r>
      <rPr>
        <b/>
        <sz val="10"/>
        <color theme="1"/>
        <rFont val="Calibri"/>
        <family val="2"/>
      </rPr>
      <t>Bereitschaft zur Aufnahme neuer Teilnehmender</t>
    </r>
    <r>
      <rPr>
        <sz val="10"/>
        <color theme="1"/>
        <rFont val="Calibri"/>
        <family val="2"/>
      </rPr>
      <t xml:space="preserve"> besteht. </t>
    </r>
  </si>
  <si>
    <t>Hinweis: Die Mindestzahl an Teilnehmenden muss zum Zeitpunkt (Datum) der Antragstellung vorliegen.</t>
  </si>
  <si>
    <r>
      <t xml:space="preserve">Bitte beschreiben Sie, wer die </t>
    </r>
    <r>
      <rPr>
        <b/>
        <sz val="10"/>
        <color theme="1"/>
        <rFont val="Calibri"/>
        <family val="2"/>
      </rPr>
      <t>Investition</t>
    </r>
    <r>
      <rPr>
        <sz val="10"/>
        <color theme="1"/>
        <rFont val="Calibri"/>
        <family val="2"/>
      </rPr>
      <t xml:space="preserve"> in den Speicher tätigen soll und wie das Projekt finanziert wird.
(Hinweis: Die Antragstellung zur Förderung muss durch jene Person erfolgen, die die Investition in den Speicher tätigt, den Speicher ins Eigentum aufnimmt und für zumindest fünf Jahre ordnungsgemäß im Rahmen eines Projekts der gemeinsamen Energienutzung betreibt.).
(max. 500 Zeichen)</t>
    </r>
  </si>
  <si>
    <r>
      <t xml:space="preserve">Hiermit wird bestätigt, dass die Energiespeicheranlage für eine Dauer von zumindest </t>
    </r>
    <r>
      <rPr>
        <b/>
        <sz val="10"/>
        <color theme="1"/>
        <rFont val="Calibri"/>
        <family val="2"/>
      </rPr>
      <t>fünf Jahren</t>
    </r>
    <r>
      <rPr>
        <sz val="10"/>
        <color theme="1"/>
        <rFont val="Calibri"/>
        <family val="2"/>
      </rPr>
      <t xml:space="preserve"> im Rahmen des Projekts </t>
    </r>
    <r>
      <rPr>
        <b/>
        <sz val="10"/>
        <color theme="1"/>
        <rFont val="Calibri"/>
        <family val="2"/>
      </rPr>
      <t xml:space="preserve">gemeinschaftlich genutzt </t>
    </r>
    <r>
      <rPr>
        <sz val="10"/>
        <color theme="1"/>
        <rFont val="Calibri"/>
        <family val="2"/>
      </rPr>
      <t>werden soll (die eingespeiste Energie wird den Teilnehmenden des Projekts der gemeinsamen Energienutzung zur Verfügung gestellt und ihren Verbrauchszählpunkten gemäß den Bestimmungen des § 71 ElWG zugeordnet).</t>
    </r>
  </si>
  <si>
    <t>Hiermit wird bestätigt, dass sichergestellt wird, dass der Speicher mindestens 75% seiner jählichen Energie aus den im Projekt der gemeinsamen Energienutzung integrierten Stromerzeugungsanlagen bezieht.</t>
  </si>
  <si>
    <t>Leistungsposition</t>
  </si>
  <si>
    <r>
      <t xml:space="preserve">Bitte beschreiben Sie, wer die </t>
    </r>
    <r>
      <rPr>
        <b/>
        <sz val="10"/>
        <color theme="1"/>
        <rFont val="Calibri"/>
        <family val="2"/>
      </rPr>
      <t>Investition</t>
    </r>
    <r>
      <rPr>
        <sz val="10"/>
        <color theme="1"/>
        <rFont val="Calibri"/>
        <family val="2"/>
      </rPr>
      <t xml:space="preserve"> in den Speicher tätigen soll und </t>
    </r>
    <r>
      <rPr>
        <b/>
        <sz val="10"/>
        <color theme="1"/>
        <rFont val="Calibri"/>
        <family val="2"/>
      </rPr>
      <t>wie das Projekt finanziert</t>
    </r>
    <r>
      <rPr>
        <sz val="10"/>
        <color theme="1"/>
        <rFont val="Calibri"/>
        <family val="2"/>
      </rPr>
      <t xml:space="preserve"> wird.
</t>
    </r>
    <r>
      <rPr>
        <sz val="9"/>
        <color theme="1"/>
        <rFont val="Calibri"/>
        <family val="2"/>
      </rPr>
      <t>(Hinweis: Die Antragstellung zur Förderung muss durch jene Person erfolgen, die die Investition in den Speicher tätigt, den Speicher ins Eigentum aufnimmt und für zumindest fünf Jahre ordnungsgemäß im Rahmen eines Projekts der gemeinsamen Energienutzung betreibt.).</t>
    </r>
  </si>
  <si>
    <t>Eignung der förderungswerbenden Person und der Projektbeteiligten</t>
  </si>
  <si>
    <r>
      <rPr>
        <u/>
        <sz val="10"/>
        <rFont val="Calibri"/>
        <family val="2"/>
      </rPr>
      <t>Hinweis:</t>
    </r>
    <r>
      <rPr>
        <sz val="10"/>
        <rFont val="Calibri"/>
        <family val="2"/>
      </rPr>
      <t xml:space="preserve"> Um formal vollständig einzureichen, müssen alle Felder des vorliegenden Formulars vollständig ausgefüllt sein. Die Antragstellung erfolgt online unter </t>
    </r>
    <r>
      <rPr>
        <b/>
        <sz val="10"/>
        <color rgb="FF008561"/>
        <rFont val="Calibri"/>
        <family val="2"/>
      </rPr>
      <t>www.umweltfoerderung.at/gemeinsame-energienutzung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</si>
</sst>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dd/mm/yyyy;@"/>
    <numFmt numFmtId="165" formatCode="yyyy\-mm\-dd;@"/>
  </numFmts>
  <fonts count="38" x14ac:knownFonts="1">
    <font>
      <sz val="11"/>
      <color theme="1"/>
      <name val="Calibri"/>
      <family val="2"/>
    </font>
    <font>
      <sz val="10"/>
      <color theme="1"/>
      <name val="Arial"/>
      <family val="2"/>
    </font>
    <font>
      <b/>
      <sz val="11"/>
      <color theme="1"/>
      <name val="Calibri"/>
      <family val="2"/>
    </font>
    <font>
      <u/>
      <sz val="11"/>
      <color theme="10"/>
      <name val="Calibri"/>
      <family val="2"/>
    </font>
    <font>
      <i/>
      <sz val="11"/>
      <color theme="1"/>
      <name val="Calibri"/>
      <family val="2"/>
    </font>
    <font>
      <sz val="18"/>
      <name val="Calibri"/>
      <family val="2"/>
    </font>
    <font>
      <sz val="10"/>
      <color theme="1"/>
      <name val="Calibri"/>
      <family val="2"/>
    </font>
    <font>
      <b/>
      <sz val="10"/>
      <color theme="1"/>
      <name val="Calibri"/>
      <family val="2"/>
    </font>
    <font>
      <b/>
      <sz val="10"/>
      <name val="Calibri"/>
      <family val="2"/>
    </font>
    <font>
      <i/>
      <sz val="10"/>
      <color theme="1"/>
      <name val="Calibri"/>
      <family val="2"/>
    </font>
    <font>
      <sz val="11"/>
      <color rgb="FFFF0000"/>
      <name val="Calibri"/>
      <family val="2"/>
    </font>
    <font>
      <sz val="10"/>
      <name val="Calibri"/>
      <family val="2"/>
    </font>
    <font>
      <sz val="10"/>
      <color rgb="FFFF0000"/>
      <name val="Calibri"/>
      <family val="2"/>
    </font>
    <font>
      <i/>
      <sz val="10"/>
      <name val="Calibri"/>
      <family val="2"/>
    </font>
    <font>
      <sz val="20"/>
      <color rgb="FF0D539E"/>
      <name val="Calibri"/>
      <family val="2"/>
    </font>
    <font>
      <b/>
      <sz val="10"/>
      <color theme="0"/>
      <name val="Calibri"/>
      <family val="2"/>
    </font>
    <font>
      <b/>
      <sz val="16"/>
      <color theme="0"/>
      <name val="Calibri"/>
      <family val="2"/>
    </font>
    <font>
      <sz val="10"/>
      <color indexed="23"/>
      <name val="Calibri"/>
      <family val="2"/>
    </font>
    <font>
      <sz val="11"/>
      <color theme="0"/>
      <name val="Calibri"/>
      <family val="2"/>
    </font>
    <font>
      <sz val="10"/>
      <color theme="0"/>
      <name val="Calibri"/>
      <family val="2"/>
    </font>
    <font>
      <b/>
      <vertAlign val="superscript"/>
      <sz val="10"/>
      <color theme="1"/>
      <name val="Calibri"/>
      <family val="2"/>
    </font>
    <font>
      <vertAlign val="superscript"/>
      <sz val="10"/>
      <color theme="1"/>
      <name val="Calibri"/>
      <family val="2"/>
    </font>
    <font>
      <i/>
      <u/>
      <sz val="10"/>
      <color theme="1"/>
      <name val="Calibri"/>
      <family val="2"/>
    </font>
    <font>
      <b/>
      <sz val="14"/>
      <color theme="0"/>
      <name val="Calibri"/>
      <family val="2"/>
    </font>
    <font>
      <sz val="14"/>
      <color theme="1"/>
      <name val="Calibri"/>
      <family val="2"/>
    </font>
    <font>
      <sz val="8"/>
      <color theme="1"/>
      <name val="Calibri"/>
      <family val="2"/>
    </font>
    <font>
      <u/>
      <sz val="10"/>
      <color theme="1"/>
      <name val="Calibri"/>
      <family val="2"/>
    </font>
    <font>
      <i/>
      <sz val="10"/>
      <color rgb="FFFF0000"/>
      <name val="Calibri"/>
      <family val="2"/>
    </font>
    <font>
      <sz val="14"/>
      <color rgb="FFFF0000"/>
      <name val="Calibri"/>
      <family val="2"/>
    </font>
    <font>
      <sz val="16"/>
      <color theme="0"/>
      <name val="Calibri"/>
      <family val="2"/>
    </font>
    <font>
      <b/>
      <sz val="20"/>
      <color rgb="FF0D539E"/>
      <name val="Calibri"/>
      <family val="2"/>
    </font>
    <font>
      <u/>
      <sz val="10"/>
      <name val="Calibri"/>
      <family val="2"/>
    </font>
    <font>
      <i/>
      <u/>
      <sz val="10"/>
      <name val="Calibri"/>
      <family val="2"/>
    </font>
    <font>
      <b/>
      <sz val="10"/>
      <color rgb="FFFF0000"/>
      <name val="Calibri"/>
      <family val="2"/>
    </font>
    <font>
      <sz val="9"/>
      <color theme="1"/>
      <name val="Calibri"/>
      <family val="2"/>
    </font>
    <font>
      <b/>
      <sz val="11"/>
      <color rgb="FFFF0000"/>
      <name val="Calibri"/>
      <family val="2"/>
    </font>
    <font>
      <sz val="8"/>
      <name val="Calibri"/>
      <family val="2"/>
    </font>
    <font>
      <b/>
      <sz val="10"/>
      <color rgb="FF008561"/>
      <name val="Calibri"/>
      <family val="2"/>
    </font>
  </fonts>
  <fills count="11">
    <fill>
      <patternFill patternType="none"/>
    </fill>
    <fill>
      <patternFill patternType="gray125"/>
    </fill>
    <fill>
      <patternFill patternType="solid">
        <fgColor theme="0"/>
        <bgColor indexed="64"/>
      </patternFill>
    </fill>
    <fill>
      <patternFill patternType="solid">
        <fgColor rgb="FFDDEAFF"/>
        <bgColor indexed="64"/>
      </patternFill>
    </fill>
    <fill>
      <patternFill patternType="solid">
        <fgColor theme="3" tint="0.89996032593768116"/>
        <bgColor indexed="64"/>
      </patternFill>
    </fill>
    <fill>
      <patternFill patternType="solid">
        <fgColor theme="0" tint="-0.14996795556505021"/>
        <bgColor indexed="64"/>
      </patternFill>
    </fill>
    <fill>
      <patternFill patternType="solid">
        <fgColor rgb="FF0D539E"/>
        <bgColor indexed="64"/>
      </patternFill>
    </fill>
    <fill>
      <patternFill patternType="solid">
        <fgColor rgb="FFFFFF00"/>
        <bgColor indexed="64"/>
      </patternFill>
    </fill>
    <fill>
      <patternFill patternType="solid">
        <fgColor theme="9" tint="0.79995117038483843"/>
        <bgColor indexed="64"/>
      </patternFill>
    </fill>
    <fill>
      <patternFill patternType="solid">
        <fgColor rgb="FFD8E9FC"/>
        <bgColor indexed="64"/>
      </patternFill>
    </fill>
    <fill>
      <patternFill patternType="solid">
        <fgColor theme="0" tint="-0.14999847407452621"/>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hair">
        <color auto="1"/>
      </right>
      <top style="hair">
        <color auto="1"/>
      </top>
      <bottom/>
      <diagonal/>
    </border>
    <border>
      <left style="hair">
        <color auto="1"/>
      </left>
      <right/>
      <top style="hair">
        <color auto="1"/>
      </top>
      <bottom/>
      <diagonal/>
    </border>
    <border>
      <left style="medium">
        <color auto="1"/>
      </left>
      <right style="medium">
        <color auto="1"/>
      </right>
      <top style="medium">
        <color auto="1"/>
      </top>
      <bottom style="medium">
        <color auto="1"/>
      </bottom>
      <diagonal/>
    </border>
    <border>
      <left/>
      <right style="hair">
        <color auto="1"/>
      </right>
      <top style="hair">
        <color auto="1"/>
      </top>
      <bottom style="hair">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style="hair">
        <color auto="1"/>
      </top>
      <bottom/>
      <diagonal/>
    </border>
    <border>
      <left/>
      <right style="hair">
        <color auto="1"/>
      </right>
      <top/>
      <bottom/>
      <diagonal/>
    </border>
    <border>
      <left style="hair">
        <color auto="1"/>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hair">
        <color auto="1"/>
      </top>
      <bottom style="hair">
        <color auto="1"/>
      </bottom>
      <diagonal/>
    </border>
    <border>
      <left/>
      <right/>
      <top style="hair">
        <color auto="1"/>
      </top>
      <bottom/>
      <diagonal/>
    </border>
  </borders>
  <cellStyleXfs count="2">
    <xf numFmtId="0" fontId="0" fillId="0" borderId="0"/>
    <xf numFmtId="0" fontId="3" fillId="0" borderId="0" applyNumberFormat="0" applyFill="0" applyBorder="0" applyAlignment="0" applyProtection="0"/>
  </cellStyleXfs>
  <cellXfs count="150">
    <xf numFmtId="0" fontId="0" fillId="0" borderId="0" xfId="0"/>
    <xf numFmtId="0" fontId="23" fillId="6" borderId="0" xfId="0" applyFont="1" applyFill="1" applyAlignment="1">
      <alignment vertical="center"/>
    </xf>
    <xf numFmtId="0" fontId="16" fillId="6" borderId="0" xfId="0" applyFont="1" applyFill="1" applyAlignment="1">
      <alignment vertical="center"/>
    </xf>
    <xf numFmtId="0" fontId="0" fillId="2" borderId="0" xfId="0" applyFill="1"/>
    <xf numFmtId="0" fontId="0" fillId="2" borderId="0" xfId="0" applyFill="1" applyAlignment="1">
      <alignment wrapText="1"/>
    </xf>
    <xf numFmtId="0" fontId="6" fillId="2" borderId="0" xfId="0" applyFont="1" applyFill="1"/>
    <xf numFmtId="4" fontId="11" fillId="3" borderId="1" xfId="0" applyNumberFormat="1" applyFont="1" applyFill="1" applyBorder="1" applyAlignment="1" applyProtection="1">
      <alignment horizontal="center" vertical="center"/>
      <protection locked="0"/>
    </xf>
    <xf numFmtId="0" fontId="6" fillId="0" borderId="0" xfId="0" applyFont="1"/>
    <xf numFmtId="0" fontId="0" fillId="4" borderId="1" xfId="0" applyFill="1" applyBorder="1" applyAlignment="1" applyProtection="1">
      <alignment vertical="center" wrapText="1"/>
      <protection locked="0"/>
    </xf>
    <xf numFmtId="0" fontId="0" fillId="2" borderId="0" xfId="0" applyFill="1" applyAlignment="1">
      <alignment vertical="center"/>
    </xf>
    <xf numFmtId="0" fontId="6" fillId="0" borderId="0" xfId="0" applyFont="1" applyAlignment="1">
      <alignment horizontal="left" vertical="center"/>
    </xf>
    <xf numFmtId="0" fontId="6" fillId="0" borderId="0" xfId="0" applyFont="1" applyAlignment="1">
      <alignment horizontal="left"/>
    </xf>
    <xf numFmtId="0" fontId="0" fillId="2" borderId="0" xfId="0" applyFill="1" applyAlignment="1">
      <alignment vertical="top" wrapText="1"/>
    </xf>
    <xf numFmtId="0" fontId="0" fillId="2" borderId="0" xfId="0" applyFill="1" applyAlignment="1">
      <alignment vertical="center" wrapText="1"/>
    </xf>
    <xf numFmtId="0" fontId="0" fillId="4" borderId="1" xfId="0" applyFill="1" applyBorder="1" applyAlignment="1" applyProtection="1">
      <alignment vertical="center"/>
      <protection locked="0"/>
    </xf>
    <xf numFmtId="4" fontId="0" fillId="4" borderId="1" xfId="0" applyNumberFormat="1" applyFill="1" applyBorder="1" applyAlignment="1" applyProtection="1">
      <alignment vertical="center"/>
      <protection locked="0"/>
    </xf>
    <xf numFmtId="0" fontId="0" fillId="4" borderId="2" xfId="0" applyFill="1" applyBorder="1" applyAlignment="1" applyProtection="1">
      <alignment horizontal="center" vertical="center" wrapText="1"/>
      <protection locked="0"/>
    </xf>
    <xf numFmtId="0" fontId="0" fillId="4" borderId="3" xfId="0" applyFill="1" applyBorder="1" applyAlignment="1" applyProtection="1">
      <alignment vertical="center"/>
      <protection locked="0"/>
    </xf>
    <xf numFmtId="0" fontId="0" fillId="4" borderId="3" xfId="0" applyFill="1" applyBorder="1" applyAlignment="1" applyProtection="1">
      <alignment vertical="center" wrapText="1"/>
      <protection locked="0"/>
    </xf>
    <xf numFmtId="4" fontId="0" fillId="4" borderId="3" xfId="0" applyNumberFormat="1" applyFill="1" applyBorder="1" applyAlignment="1" applyProtection="1">
      <alignment vertical="center"/>
      <protection locked="0"/>
    </xf>
    <xf numFmtId="0" fontId="0" fillId="4" borderId="4" xfId="0" applyFill="1" applyBorder="1" applyAlignment="1" applyProtection="1">
      <alignment horizontal="center" vertical="center" wrapText="1"/>
      <protection locked="0"/>
    </xf>
    <xf numFmtId="0" fontId="11" fillId="3" borderId="1" xfId="0" applyFont="1" applyFill="1" applyBorder="1" applyAlignment="1" applyProtection="1">
      <alignment horizontal="center" vertical="center"/>
      <protection locked="0"/>
    </xf>
    <xf numFmtId="164" fontId="11" fillId="3" borderId="1" xfId="0" applyNumberFormat="1" applyFont="1" applyFill="1" applyBorder="1" applyAlignment="1" applyProtection="1">
      <alignment horizontal="center" vertical="center"/>
      <protection locked="0"/>
    </xf>
    <xf numFmtId="165" fontId="6" fillId="0" borderId="0" xfId="0" applyNumberFormat="1" applyFont="1"/>
    <xf numFmtId="0" fontId="6" fillId="0" borderId="5" xfId="0" applyFont="1" applyBorder="1"/>
    <xf numFmtId="0" fontId="0" fillId="2" borderId="0" xfId="0" applyFill="1" applyProtection="1">
      <protection locked="0"/>
    </xf>
    <xf numFmtId="0" fontId="7" fillId="2" borderId="6" xfId="0" applyFont="1" applyFill="1" applyBorder="1" applyAlignment="1">
      <alignment horizontal="right" vertical="center"/>
    </xf>
    <xf numFmtId="0" fontId="10" fillId="2" borderId="0" xfId="0" applyFont="1" applyFill="1" applyAlignment="1">
      <alignment wrapText="1"/>
    </xf>
    <xf numFmtId="0" fontId="10" fillId="2" borderId="0" xfId="0" applyFont="1" applyFill="1"/>
    <xf numFmtId="0" fontId="7" fillId="2" borderId="6" xfId="0" applyFont="1" applyFill="1" applyBorder="1" applyAlignment="1">
      <alignment horizontal="right" vertical="center" wrapText="1"/>
    </xf>
    <xf numFmtId="0" fontId="10" fillId="2" borderId="0" xfId="0" applyFont="1" applyFill="1" applyAlignment="1">
      <alignment vertical="center"/>
    </xf>
    <xf numFmtId="0" fontId="2" fillId="5" borderId="0" xfId="0" applyFont="1" applyFill="1" applyAlignment="1">
      <alignment horizontal="right"/>
    </xf>
    <xf numFmtId="0" fontId="7" fillId="5" borderId="0" xfId="0" applyFont="1" applyFill="1"/>
    <xf numFmtId="0" fontId="6" fillId="5" borderId="0" xfId="0" applyFont="1" applyFill="1"/>
    <xf numFmtId="0" fontId="2" fillId="2" borderId="0" xfId="0" applyFont="1" applyFill="1"/>
    <xf numFmtId="0" fontId="6" fillId="2" borderId="6" xfId="0" applyFont="1" applyFill="1" applyBorder="1" applyAlignment="1">
      <alignment horizontal="left" vertical="center" wrapText="1"/>
    </xf>
    <xf numFmtId="0" fontId="21" fillId="2" borderId="6" xfId="0" applyFont="1" applyFill="1" applyBorder="1" applyAlignment="1">
      <alignment horizontal="right" vertical="center" wrapText="1"/>
    </xf>
    <xf numFmtId="0" fontId="21" fillId="2" borderId="6" xfId="0" applyFont="1" applyFill="1" applyBorder="1" applyAlignment="1">
      <alignment horizontal="right" vertical="center"/>
    </xf>
    <xf numFmtId="0" fontId="1" fillId="8" borderId="13" xfId="0" applyFont="1" applyFill="1" applyBorder="1"/>
    <xf numFmtId="0" fontId="6" fillId="8" borderId="14" xfId="0" applyFont="1" applyFill="1" applyBorder="1"/>
    <xf numFmtId="0" fontId="6" fillId="8" borderId="15" xfId="0" applyFont="1" applyFill="1" applyBorder="1"/>
    <xf numFmtId="0" fontId="1" fillId="8" borderId="16" xfId="0" applyFont="1" applyFill="1" applyBorder="1"/>
    <xf numFmtId="0" fontId="6" fillId="8" borderId="0" xfId="0" applyFont="1" applyFill="1"/>
    <xf numFmtId="0" fontId="6" fillId="8" borderId="17" xfId="0" applyFont="1" applyFill="1" applyBorder="1"/>
    <xf numFmtId="0" fontId="6" fillId="8" borderId="18" xfId="0" applyFont="1" applyFill="1" applyBorder="1"/>
    <xf numFmtId="0" fontId="6" fillId="8" borderId="19" xfId="0" applyFont="1" applyFill="1" applyBorder="1"/>
    <xf numFmtId="0" fontId="6" fillId="8" borderId="20" xfId="0" applyFont="1" applyFill="1" applyBorder="1"/>
    <xf numFmtId="0" fontId="6" fillId="7" borderId="0" xfId="0" applyFont="1" applyFill="1"/>
    <xf numFmtId="0" fontId="6" fillId="2" borderId="0" xfId="0" applyFont="1" applyFill="1" applyAlignment="1">
      <alignment horizontal="center" vertical="center" wrapText="1"/>
    </xf>
    <xf numFmtId="0" fontId="6" fillId="2" borderId="6" xfId="0" applyFont="1" applyFill="1" applyBorder="1" applyAlignment="1">
      <alignment horizontal="right" vertical="center" wrapText="1" indent="1"/>
    </xf>
    <xf numFmtId="0" fontId="24" fillId="2" borderId="0" xfId="0" applyFont="1" applyFill="1"/>
    <xf numFmtId="0" fontId="0" fillId="4" borderId="1" xfId="0" applyFill="1" applyBorder="1" applyAlignment="1" applyProtection="1">
      <alignment horizontal="right" vertical="center" wrapText="1"/>
      <protection locked="0"/>
    </xf>
    <xf numFmtId="49" fontId="11" fillId="3" borderId="1" xfId="0" applyNumberFormat="1" applyFont="1" applyFill="1" applyBorder="1" applyAlignment="1" applyProtection="1">
      <alignment horizontal="center" vertical="center" wrapText="1"/>
      <protection locked="0"/>
    </xf>
    <xf numFmtId="0" fontId="6" fillId="4" borderId="1" xfId="0" applyFont="1" applyFill="1" applyBorder="1" applyAlignment="1" applyProtection="1">
      <alignment horizontal="right" vertical="center"/>
      <protection locked="0"/>
    </xf>
    <xf numFmtId="0" fontId="0" fillId="2" borderId="0" xfId="0" applyFill="1" applyAlignment="1">
      <alignment horizontal="left" vertical="top" wrapText="1"/>
    </xf>
    <xf numFmtId="0" fontId="28" fillId="2" borderId="0" xfId="0" applyFont="1" applyFill="1" applyAlignment="1">
      <alignment wrapText="1"/>
    </xf>
    <xf numFmtId="0" fontId="14" fillId="2" borderId="0" xfId="0" applyFont="1" applyFill="1" applyAlignment="1">
      <alignment horizontal="left" vertical="top" wrapText="1"/>
    </xf>
    <xf numFmtId="0" fontId="17" fillId="2" borderId="0" xfId="0" applyFont="1" applyFill="1" applyAlignment="1">
      <alignment vertical="top"/>
    </xf>
    <xf numFmtId="4" fontId="11" fillId="3" borderId="1" xfId="0" applyNumberFormat="1" applyFont="1" applyFill="1" applyBorder="1" applyAlignment="1" applyProtection="1">
      <alignment horizontal="right" vertical="center" wrapText="1"/>
      <protection locked="0"/>
    </xf>
    <xf numFmtId="0" fontId="11" fillId="0" borderId="0" xfId="1" applyFont="1" applyAlignment="1">
      <alignment horizontal="left" vertical="top" wrapText="1"/>
    </xf>
    <xf numFmtId="0" fontId="11" fillId="0" borderId="0" xfId="1" applyFont="1" applyAlignment="1">
      <alignment vertical="center"/>
    </xf>
    <xf numFmtId="0" fontId="11" fillId="0" borderId="0" xfId="1" applyFont="1" applyAlignment="1">
      <alignment vertical="center" wrapText="1"/>
    </xf>
    <xf numFmtId="0" fontId="7" fillId="2" borderId="1" xfId="0" applyFont="1" applyFill="1" applyBorder="1" applyAlignment="1">
      <alignment horizontal="right" vertical="center"/>
    </xf>
    <xf numFmtId="0" fontId="7" fillId="2" borderId="1" xfId="0" applyFont="1" applyFill="1" applyBorder="1" applyAlignment="1">
      <alignment horizontal="right" vertical="center" wrapText="1"/>
    </xf>
    <xf numFmtId="0" fontId="6" fillId="2" borderId="1" xfId="0" applyFont="1" applyFill="1" applyBorder="1" applyAlignment="1">
      <alignment horizontal="right" vertical="center" wrapText="1"/>
    </xf>
    <xf numFmtId="164" fontId="11" fillId="3" borderId="1" xfId="0" applyNumberFormat="1" applyFont="1" applyFill="1" applyBorder="1" applyAlignment="1" applyProtection="1">
      <alignment horizontal="center" vertical="center" wrapText="1"/>
      <protection locked="0"/>
    </xf>
    <xf numFmtId="0" fontId="7" fillId="2" borderId="8" xfId="0" applyFont="1" applyFill="1" applyBorder="1" applyAlignment="1">
      <alignment horizontal="right" vertical="center" wrapText="1"/>
    </xf>
    <xf numFmtId="0" fontId="6" fillId="2" borderId="1" xfId="0" applyFont="1" applyFill="1" applyBorder="1" applyAlignment="1">
      <alignment horizontal="right"/>
    </xf>
    <xf numFmtId="0" fontId="7" fillId="0" borderId="1" xfId="0" applyFont="1" applyBorder="1" applyAlignment="1">
      <alignment horizontal="right" vertical="center"/>
    </xf>
    <xf numFmtId="0" fontId="6" fillId="2" borderId="6" xfId="0" applyFont="1" applyFill="1" applyBorder="1" applyAlignment="1">
      <alignment horizontal="right" vertical="center" wrapText="1"/>
    </xf>
    <xf numFmtId="0" fontId="18" fillId="2" borderId="0" xfId="0" applyFont="1" applyFill="1"/>
    <xf numFmtId="0" fontId="7" fillId="5" borderId="7" xfId="0" applyFont="1" applyFill="1" applyBorder="1" applyAlignment="1">
      <alignment horizontal="center" vertical="center"/>
    </xf>
    <xf numFmtId="0" fontId="7" fillId="5" borderId="8" xfId="0" applyFont="1" applyFill="1" applyBorder="1" applyAlignment="1">
      <alignment horizontal="center" vertical="center" wrapText="1"/>
    </xf>
    <xf numFmtId="0" fontId="7" fillId="5" borderId="8" xfId="0" applyFont="1" applyFill="1" applyBorder="1" applyAlignment="1">
      <alignment horizontal="center" vertical="center"/>
    </xf>
    <xf numFmtId="0" fontId="7" fillId="5" borderId="9" xfId="0" applyFont="1" applyFill="1" applyBorder="1" applyAlignment="1">
      <alignment horizontal="center" vertical="center" wrapText="1"/>
    </xf>
    <xf numFmtId="0" fontId="9" fillId="2" borderId="0" xfId="0" applyFont="1" applyFill="1"/>
    <xf numFmtId="0" fontId="7" fillId="2" borderId="0" xfId="0" applyFont="1" applyFill="1" applyAlignment="1">
      <alignment horizontal="right"/>
    </xf>
    <xf numFmtId="4" fontId="7" fillId="5" borderId="1" xfId="0" applyNumberFormat="1" applyFont="1" applyFill="1" applyBorder="1"/>
    <xf numFmtId="4" fontId="7" fillId="2" borderId="0" xfId="0" applyNumberFormat="1" applyFont="1" applyFill="1" applyAlignment="1">
      <alignment horizontal="center"/>
    </xf>
    <xf numFmtId="0" fontId="0" fillId="2" borderId="2" xfId="0" applyFill="1" applyBorder="1"/>
    <xf numFmtId="0" fontId="0" fillId="2" borderId="2" xfId="0" applyFill="1" applyBorder="1" applyAlignment="1">
      <alignment vertical="center"/>
    </xf>
    <xf numFmtId="0" fontId="2" fillId="5" borderId="2" xfId="0" applyFont="1" applyFill="1" applyBorder="1" applyAlignment="1">
      <alignment horizontal="right"/>
    </xf>
    <xf numFmtId="0" fontId="6" fillId="5" borderId="21" xfId="0" applyFont="1" applyFill="1" applyBorder="1"/>
    <xf numFmtId="0" fontId="4" fillId="5" borderId="21" xfId="0" applyFont="1" applyFill="1" applyBorder="1" applyAlignment="1">
      <alignment horizontal="right"/>
    </xf>
    <xf numFmtId="0" fontId="9" fillId="5" borderId="6" xfId="0" applyFont="1" applyFill="1" applyBorder="1" applyAlignment="1">
      <alignment horizontal="right"/>
    </xf>
    <xf numFmtId="0" fontId="7" fillId="5" borderId="6" xfId="0" applyFont="1" applyFill="1" applyBorder="1"/>
    <xf numFmtId="0" fontId="23" fillId="6" borderId="10" xfId="0" applyFont="1" applyFill="1" applyBorder="1" applyAlignment="1">
      <alignment vertical="center"/>
    </xf>
    <xf numFmtId="0" fontId="6" fillId="5" borderId="6" xfId="0" applyFont="1" applyFill="1" applyBorder="1" applyAlignment="1">
      <alignment vertical="center"/>
    </xf>
    <xf numFmtId="0" fontId="9" fillId="2" borderId="0" xfId="0" applyFont="1" applyFill="1" applyAlignment="1">
      <alignment horizontal="left" vertical="center" wrapText="1"/>
    </xf>
    <xf numFmtId="0" fontId="12" fillId="2" borderId="12" xfId="0" applyFont="1" applyFill="1" applyBorder="1" applyAlignment="1">
      <alignment horizontal="left" vertical="center" wrapText="1"/>
    </xf>
    <xf numFmtId="0" fontId="12" fillId="2" borderId="0" xfId="0" applyFont="1" applyFill="1" applyAlignment="1">
      <alignment horizontal="left" vertical="center" wrapText="1"/>
    </xf>
    <xf numFmtId="0" fontId="12" fillId="0" borderId="12" xfId="0" applyFont="1" applyBorder="1" applyAlignment="1">
      <alignment horizontal="left" vertical="center" wrapText="1"/>
    </xf>
    <xf numFmtId="0" fontId="12" fillId="0" borderId="0" xfId="0" applyFont="1" applyAlignment="1">
      <alignment horizontal="left" vertical="center" wrapText="1"/>
    </xf>
    <xf numFmtId="0" fontId="6" fillId="0" borderId="2" xfId="0" applyFont="1" applyBorder="1" applyAlignment="1">
      <alignment horizontal="left" wrapText="1"/>
    </xf>
    <xf numFmtId="0" fontId="6" fillId="0" borderId="21" xfId="0" applyFont="1" applyBorder="1" applyAlignment="1">
      <alignment horizontal="left" wrapText="1"/>
    </xf>
    <xf numFmtId="0" fontId="6" fillId="0" borderId="6" xfId="0" applyFont="1" applyBorder="1" applyAlignment="1">
      <alignment horizontal="left" wrapText="1"/>
    </xf>
    <xf numFmtId="0" fontId="5" fillId="2" borderId="0" xfId="0" applyFont="1" applyFill="1" applyAlignment="1">
      <alignment horizontal="left" vertical="center"/>
    </xf>
    <xf numFmtId="0" fontId="14" fillId="2" borderId="0" xfId="0" applyFont="1" applyFill="1" applyAlignment="1">
      <alignment horizontal="left" vertical="top" wrapText="1"/>
    </xf>
    <xf numFmtId="0" fontId="17" fillId="2" borderId="0" xfId="0" applyFont="1" applyFill="1" applyAlignment="1">
      <alignment vertical="top"/>
    </xf>
    <xf numFmtId="0" fontId="15" fillId="2" borderId="22" xfId="0" applyFont="1" applyFill="1" applyBorder="1" applyAlignment="1">
      <alignment horizontal="center" vertical="center"/>
    </xf>
    <xf numFmtId="0" fontId="16" fillId="6" borderId="0" xfId="0" applyFont="1" applyFill="1" applyAlignment="1">
      <alignment vertical="center"/>
    </xf>
    <xf numFmtId="4" fontId="11" fillId="3" borderId="2" xfId="0" applyNumberFormat="1" applyFont="1" applyFill="1" applyBorder="1" applyAlignment="1" applyProtection="1">
      <alignment horizontal="left" vertical="center"/>
      <protection locked="0"/>
    </xf>
    <xf numFmtId="4" fontId="11" fillId="3" borderId="21" xfId="0" applyNumberFormat="1" applyFont="1" applyFill="1" applyBorder="1" applyAlignment="1" applyProtection="1">
      <alignment horizontal="left" vertical="center"/>
      <protection locked="0"/>
    </xf>
    <xf numFmtId="4" fontId="11" fillId="3" borderId="6" xfId="0" applyNumberFormat="1" applyFont="1" applyFill="1" applyBorder="1" applyAlignment="1" applyProtection="1">
      <alignment horizontal="left" vertical="center"/>
      <protection locked="0"/>
    </xf>
    <xf numFmtId="0" fontId="6" fillId="2" borderId="2" xfId="0" applyFont="1" applyFill="1" applyBorder="1" applyAlignment="1">
      <alignment horizontal="left" vertical="center" wrapText="1"/>
    </xf>
    <xf numFmtId="0" fontId="6" fillId="2" borderId="21" xfId="0" applyFont="1" applyFill="1" applyBorder="1" applyAlignment="1">
      <alignment horizontal="left" vertical="center" wrapText="1"/>
    </xf>
    <xf numFmtId="0" fontId="6" fillId="2" borderId="6" xfId="0" applyFont="1" applyFill="1" applyBorder="1" applyAlignment="1">
      <alignment horizontal="left" vertical="center" wrapText="1"/>
    </xf>
    <xf numFmtId="0" fontId="15" fillId="2" borderId="0" xfId="0" applyFont="1" applyFill="1" applyAlignment="1">
      <alignment horizontal="center" vertical="center"/>
    </xf>
    <xf numFmtId="0" fontId="11" fillId="2" borderId="21" xfId="1" applyFont="1" applyFill="1" applyBorder="1" applyAlignment="1">
      <alignment horizontal="left" vertical="center" wrapText="1"/>
    </xf>
    <xf numFmtId="0" fontId="11" fillId="0" borderId="0" xfId="1" applyFont="1" applyAlignment="1">
      <alignment horizontal="left" vertical="top" wrapText="1"/>
    </xf>
    <xf numFmtId="0" fontId="9" fillId="2" borderId="2" xfId="0" applyFont="1" applyFill="1" applyBorder="1" applyAlignment="1">
      <alignment horizontal="left" vertical="center" wrapText="1"/>
    </xf>
    <xf numFmtId="0" fontId="9" fillId="2" borderId="6" xfId="0" applyFont="1" applyFill="1" applyBorder="1" applyAlignment="1">
      <alignment horizontal="left" vertical="center" wrapText="1"/>
    </xf>
    <xf numFmtId="0" fontId="9" fillId="2" borderId="0" xfId="0" applyFont="1" applyFill="1" applyAlignment="1">
      <alignment horizontal="left" vertical="top" wrapText="1"/>
    </xf>
    <xf numFmtId="0" fontId="6" fillId="2" borderId="2" xfId="0" applyFont="1" applyFill="1" applyBorder="1"/>
    <xf numFmtId="0" fontId="6" fillId="2" borderId="6" xfId="0" applyFont="1" applyFill="1" applyBorder="1"/>
    <xf numFmtId="0" fontId="13" fillId="7" borderId="2" xfId="1" applyFont="1" applyFill="1" applyBorder="1" applyAlignment="1" applyProtection="1">
      <alignment horizontal="left" vertical="center" wrapText="1"/>
    </xf>
    <xf numFmtId="0" fontId="13" fillId="7" borderId="6" xfId="1" applyFont="1" applyFill="1" applyBorder="1" applyAlignment="1" applyProtection="1">
      <alignment horizontal="left" vertical="center" wrapText="1"/>
    </xf>
    <xf numFmtId="0" fontId="12" fillId="2" borderId="2" xfId="0" applyFont="1" applyFill="1" applyBorder="1" applyAlignment="1">
      <alignment vertical="center"/>
    </xf>
    <xf numFmtId="0" fontId="0" fillId="0" borderId="21" xfId="0" applyBorder="1" applyAlignment="1">
      <alignment vertical="center"/>
    </xf>
    <xf numFmtId="0" fontId="27" fillId="2" borderId="2" xfId="0" applyFont="1" applyFill="1" applyBorder="1" applyAlignment="1">
      <alignment horizontal="left" vertical="center" wrapText="1"/>
    </xf>
    <xf numFmtId="0" fontId="27" fillId="2" borderId="6" xfId="0" applyFont="1" applyFill="1" applyBorder="1" applyAlignment="1">
      <alignment horizontal="left" vertical="center" wrapText="1"/>
    </xf>
    <xf numFmtId="0" fontId="33" fillId="2" borderId="22" xfId="0" applyFont="1" applyFill="1" applyBorder="1" applyAlignment="1">
      <alignment horizontal="center" vertical="center"/>
    </xf>
    <xf numFmtId="0" fontId="7" fillId="5" borderId="2" xfId="0" applyFont="1" applyFill="1" applyBorder="1" applyAlignment="1">
      <alignment horizontal="center" vertical="center" wrapText="1"/>
    </xf>
    <xf numFmtId="0" fontId="7" fillId="5" borderId="6" xfId="0" applyFont="1" applyFill="1" applyBorder="1" applyAlignment="1">
      <alignment horizontal="center" vertical="center" wrapText="1"/>
    </xf>
    <xf numFmtId="4" fontId="6" fillId="10" borderId="2" xfId="0" applyNumberFormat="1" applyFont="1" applyFill="1" applyBorder="1" applyAlignment="1">
      <alignment horizontal="center" vertical="center" wrapText="1"/>
    </xf>
    <xf numFmtId="4" fontId="6" fillId="10" borderId="6" xfId="0" applyNumberFormat="1" applyFont="1" applyFill="1" applyBorder="1" applyAlignment="1">
      <alignment horizontal="center" vertical="center" wrapText="1"/>
    </xf>
    <xf numFmtId="0" fontId="19" fillId="0" borderId="0" xfId="0" applyFont="1" applyAlignment="1">
      <alignment horizontal="center"/>
    </xf>
    <xf numFmtId="0" fontId="6" fillId="0" borderId="11" xfId="0" applyFont="1" applyBorder="1" applyAlignment="1">
      <alignment horizontal="center"/>
    </xf>
    <xf numFmtId="0" fontId="16" fillId="6" borderId="0" xfId="0" applyFont="1" applyFill="1" applyAlignment="1">
      <alignment vertical="center" wrapText="1"/>
    </xf>
    <xf numFmtId="0" fontId="6" fillId="0" borderId="2" xfId="0" applyFont="1" applyBorder="1" applyAlignment="1">
      <alignment horizontal="left" vertical="top" wrapText="1"/>
    </xf>
    <xf numFmtId="0" fontId="6" fillId="0" borderId="6" xfId="0" applyFont="1" applyBorder="1" applyAlignment="1">
      <alignment horizontal="left" vertical="top" wrapText="1"/>
    </xf>
    <xf numFmtId="0" fontId="6" fillId="9" borderId="21" xfId="0" applyFont="1" applyFill="1" applyBorder="1" applyAlignment="1" applyProtection="1">
      <alignment horizontal="left" vertical="top" wrapText="1"/>
      <protection locked="0"/>
    </xf>
    <xf numFmtId="0" fontId="6" fillId="9" borderId="6" xfId="0" applyFont="1" applyFill="1" applyBorder="1" applyAlignment="1" applyProtection="1">
      <alignment horizontal="left" vertical="top" wrapText="1"/>
      <protection locked="0"/>
    </xf>
    <xf numFmtId="0" fontId="23" fillId="6" borderId="0" xfId="0" applyFont="1" applyFill="1" applyAlignment="1">
      <alignment vertical="center"/>
    </xf>
    <xf numFmtId="0" fontId="27" fillId="2" borderId="21" xfId="0" applyFont="1" applyFill="1" applyBorder="1" applyAlignment="1">
      <alignment horizontal="left" vertical="center" wrapText="1"/>
    </xf>
    <xf numFmtId="0" fontId="9" fillId="2" borderId="21" xfId="0" applyFont="1" applyFill="1" applyBorder="1" applyAlignment="1">
      <alignment horizontal="left" vertical="center" wrapText="1"/>
    </xf>
    <xf numFmtId="0" fontId="18" fillId="2" borderId="0" xfId="0" applyFont="1" applyFill="1"/>
    <xf numFmtId="0" fontId="12" fillId="0" borderId="4" xfId="0" applyFont="1" applyBorder="1" applyAlignment="1">
      <alignment horizontal="left" vertical="top" wrapText="1"/>
    </xf>
    <xf numFmtId="0" fontId="12" fillId="0" borderId="22" xfId="0" applyFont="1" applyBorder="1" applyAlignment="1">
      <alignment horizontal="left" vertical="top" wrapText="1"/>
    </xf>
    <xf numFmtId="0" fontId="9" fillId="2" borderId="2" xfId="0" applyFont="1" applyFill="1" applyBorder="1" applyAlignment="1">
      <alignment horizontal="left" vertical="top" wrapText="1"/>
    </xf>
    <xf numFmtId="0" fontId="9" fillId="2" borderId="21"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6" xfId="0" applyFont="1" applyBorder="1" applyAlignment="1">
      <alignment horizontal="left" vertical="center" wrapText="1"/>
    </xf>
    <xf numFmtId="0" fontId="23" fillId="6" borderId="22" xfId="0" applyFont="1" applyFill="1" applyBorder="1" applyAlignment="1">
      <alignment vertical="center"/>
    </xf>
    <xf numFmtId="0" fontId="9" fillId="0" borderId="0" xfId="0" applyFont="1" applyAlignment="1">
      <alignment horizontal="left" vertical="center" wrapText="1"/>
    </xf>
    <xf numFmtId="49" fontId="11" fillId="3" borderId="21" xfId="0" applyNumberFormat="1" applyFont="1" applyFill="1" applyBorder="1" applyAlignment="1" applyProtection="1">
      <alignment horizontal="left" vertical="top" wrapText="1"/>
      <protection locked="0"/>
    </xf>
    <xf numFmtId="49" fontId="11" fillId="3" borderId="6" xfId="0" applyNumberFormat="1" applyFont="1" applyFill="1" applyBorder="1" applyAlignment="1" applyProtection="1">
      <alignment horizontal="left" vertical="top" wrapText="1"/>
      <protection locked="0"/>
    </xf>
    <xf numFmtId="0" fontId="12" fillId="0" borderId="10" xfId="0" applyFont="1" applyBorder="1" applyAlignment="1">
      <alignment horizontal="left" vertical="top" wrapText="1"/>
    </xf>
    <xf numFmtId="0" fontId="35" fillId="2" borderId="0" xfId="0" applyFont="1" applyFill="1" applyAlignment="1">
      <alignment horizontal="center"/>
    </xf>
    <xf numFmtId="0" fontId="9" fillId="2" borderId="6" xfId="0" applyFont="1" applyFill="1" applyBorder="1" applyAlignment="1">
      <alignment horizontal="left" vertical="top" wrapText="1"/>
    </xf>
  </cellXfs>
  <cellStyles count="2">
    <cellStyle name="Link" xfId="1" builtinId="8"/>
    <cellStyle name="Standard" xfId="0" builtinId="0"/>
  </cellStyles>
  <dxfs count="22">
    <dxf>
      <font>
        <color rgb="FF9C0006"/>
      </font>
      <fill>
        <patternFill>
          <bgColor rgb="FFFFC7CE"/>
        </patternFill>
      </fill>
    </dxf>
    <dxf>
      <font>
        <color theme="9"/>
      </font>
    </dxf>
    <dxf>
      <numFmt numFmtId="4" formatCode="#,##0.00"/>
      <fill>
        <patternFill patternType="solid">
          <bgColor theme="3" tint="0.89996032593768116"/>
        </patternFill>
      </fill>
      <alignment horizontal="center" vertical="center" textRotation="0" wrapText="1" shrinkToFit="0" readingOrder="0"/>
      <border>
        <left style="hair">
          <color auto="1"/>
        </left>
        <right/>
        <top style="hair">
          <color auto="1"/>
        </top>
        <bottom style="hair">
          <color auto="1"/>
        </bottom>
      </border>
      <protection locked="0" hidden="0"/>
    </dxf>
    <dxf>
      <numFmt numFmtId="4" formatCode="#,##0.00"/>
      <fill>
        <patternFill patternType="solid">
          <bgColor theme="3" tint="0.89996032593768116"/>
        </patternFill>
      </fill>
      <alignment horizontal="general" vertical="center" textRotation="0" wrapText="0" shrinkToFit="0" readingOrder="0"/>
      <border>
        <left style="hair">
          <color auto="1"/>
        </left>
        <right style="hair">
          <color auto="1"/>
        </right>
        <top style="hair">
          <color auto="1"/>
        </top>
        <bottom style="hair">
          <color auto="1"/>
        </bottom>
      </border>
      <protection locked="0" hidden="0"/>
    </dxf>
    <dxf>
      <fill>
        <patternFill patternType="solid">
          <bgColor theme="3" tint="0.89996032593768116"/>
        </patternFill>
      </fill>
      <alignment horizontal="general" vertical="center" textRotation="0" wrapText="1" shrinkToFit="0" readingOrder="0"/>
      <border>
        <left style="hair">
          <color auto="1"/>
        </left>
        <right style="hair">
          <color auto="1"/>
        </right>
        <top style="hair">
          <color auto="1"/>
        </top>
        <bottom style="hair">
          <color auto="1"/>
        </bottom>
      </border>
      <protection locked="0" hidden="0"/>
    </dxf>
    <dxf>
      <fill>
        <patternFill patternType="solid">
          <bgColor theme="3" tint="0.89996032593768116"/>
        </patternFill>
      </fill>
      <alignment horizontal="general" vertical="center" textRotation="0" wrapText="0" shrinkToFit="0" readingOrder="0"/>
      <border>
        <left style="hair">
          <color auto="1"/>
        </left>
        <right style="hair">
          <color auto="1"/>
        </right>
        <top style="hair">
          <color auto="1"/>
        </top>
        <bottom style="hair">
          <color auto="1"/>
        </bottom>
      </border>
      <protection locked="0" hidden="0"/>
    </dxf>
    <dxf>
      <font>
        <b val="0"/>
        <i val="0"/>
        <strike val="0"/>
        <u val="none"/>
        <sz val="10"/>
        <color theme="1"/>
        <name val="Calibri"/>
        <family val="2"/>
      </font>
      <numFmt numFmtId="30" formatCode="@"/>
      <fill>
        <patternFill patternType="solid">
          <bgColor theme="0" tint="-0.14996795556505021"/>
        </patternFill>
      </fill>
      <alignment horizontal="general" vertical="center" textRotation="0" wrapText="0" shrinkToFit="0" readingOrder="0"/>
      <border>
        <left/>
        <right style="hair">
          <color auto="1"/>
        </right>
        <top style="hair">
          <color auto="1"/>
        </top>
        <bottom style="hair">
          <color auto="1"/>
        </bottom>
      </border>
      <protection locked="1" hidden="0"/>
    </dxf>
    <dxf>
      <border>
        <top style="hair">
          <color auto="1"/>
        </top>
      </border>
    </dxf>
    <dxf>
      <border>
        <left style="hair">
          <color auto="1"/>
        </left>
        <right style="hair">
          <color auto="1"/>
        </right>
        <top style="hair">
          <color auto="1"/>
        </top>
        <bottom style="hair">
          <color auto="1"/>
        </bottom>
      </border>
    </dxf>
    <dxf>
      <protection locked="1" hidden="0"/>
    </dxf>
    <dxf>
      <border>
        <bottom style="hair">
          <color auto="1"/>
        </bottom>
      </border>
    </dxf>
    <dxf>
      <font>
        <b/>
        <i val="0"/>
        <strike val="0"/>
        <u val="none"/>
        <sz val="10"/>
        <color theme="1"/>
        <name val="Calibri"/>
        <family val="2"/>
      </font>
      <fill>
        <patternFill patternType="solid">
          <bgColor theme="0" tint="-0.14996795556505021"/>
        </patternFill>
      </fill>
      <alignment horizontal="center" vertical="center" textRotation="0" wrapText="1" shrinkToFit="0" readingOrder="0"/>
      <border>
        <left style="hair">
          <color auto="1"/>
        </left>
        <right style="hair">
          <color auto="1"/>
        </right>
        <top/>
        <bottom/>
      </border>
      <protection locked="1" hidden="0"/>
    </dxf>
    <dxf>
      <numFmt numFmtId="4" formatCode="#,##0.00"/>
      <fill>
        <patternFill patternType="solid">
          <bgColor theme="3" tint="0.89996032593768116"/>
        </patternFill>
      </fill>
      <alignment horizontal="center" vertical="center" textRotation="0" wrapText="1" shrinkToFit="0" readingOrder="0"/>
      <border>
        <left style="hair">
          <color auto="1"/>
        </left>
        <right/>
        <top style="hair">
          <color auto="1"/>
        </top>
        <bottom style="hair">
          <color auto="1"/>
        </bottom>
      </border>
      <protection locked="0" hidden="0"/>
    </dxf>
    <dxf>
      <numFmt numFmtId="4" formatCode="#,##0.00"/>
      <fill>
        <patternFill patternType="solid">
          <bgColor theme="3" tint="0.89996032593768116"/>
        </patternFill>
      </fill>
      <alignment horizontal="general" vertical="center" textRotation="0" wrapText="0" shrinkToFit="0" readingOrder="0"/>
      <border>
        <left style="hair">
          <color auto="1"/>
        </left>
        <right style="hair">
          <color auto="1"/>
        </right>
        <top style="hair">
          <color auto="1"/>
        </top>
        <bottom style="hair">
          <color auto="1"/>
        </bottom>
      </border>
      <protection locked="0" hidden="0"/>
    </dxf>
    <dxf>
      <fill>
        <patternFill patternType="solid">
          <bgColor theme="3" tint="0.89996032593768116"/>
        </patternFill>
      </fill>
      <alignment horizontal="general" vertical="center" textRotation="0" wrapText="1" shrinkToFit="0" readingOrder="0"/>
      <border>
        <left style="hair">
          <color auto="1"/>
        </left>
        <right style="hair">
          <color auto="1"/>
        </right>
        <top style="hair">
          <color auto="1"/>
        </top>
        <bottom style="hair">
          <color auto="1"/>
        </bottom>
      </border>
      <protection locked="0" hidden="0"/>
    </dxf>
    <dxf>
      <fill>
        <patternFill patternType="solid">
          <bgColor theme="3" tint="0.89996032593768116"/>
        </patternFill>
      </fill>
      <alignment horizontal="general" vertical="center" textRotation="0" wrapText="0" shrinkToFit="0" readingOrder="0"/>
      <border>
        <left style="hair">
          <color auto="1"/>
        </left>
        <right style="hair">
          <color auto="1"/>
        </right>
        <top style="hair">
          <color auto="1"/>
        </top>
        <bottom style="hair">
          <color auto="1"/>
        </bottom>
      </border>
      <protection locked="0" hidden="0"/>
    </dxf>
    <dxf>
      <font>
        <b val="0"/>
        <i val="0"/>
        <strike val="0"/>
        <u val="none"/>
        <sz val="10"/>
        <color theme="1"/>
        <name val="Calibri"/>
        <family val="2"/>
      </font>
      <numFmt numFmtId="30" formatCode="@"/>
      <fill>
        <patternFill patternType="solid">
          <bgColor theme="0" tint="-0.14996795556505021"/>
        </patternFill>
      </fill>
      <alignment horizontal="general" vertical="center" textRotation="0" wrapText="0" shrinkToFit="0" readingOrder="0"/>
      <border>
        <left/>
        <right style="hair">
          <color auto="1"/>
        </right>
        <top style="hair">
          <color auto="1"/>
        </top>
        <bottom style="hair">
          <color auto="1"/>
        </bottom>
      </border>
      <protection locked="1" hidden="0"/>
    </dxf>
    <dxf>
      <border>
        <top style="hair">
          <color auto="1"/>
        </top>
      </border>
    </dxf>
    <dxf>
      <border>
        <left style="hair">
          <color auto="1"/>
        </left>
        <right style="hair">
          <color auto="1"/>
        </right>
        <top style="hair">
          <color auto="1"/>
        </top>
        <bottom style="hair">
          <color auto="1"/>
        </bottom>
      </border>
    </dxf>
    <dxf>
      <protection locked="1" hidden="0"/>
    </dxf>
    <dxf>
      <border>
        <bottom style="hair">
          <color auto="1"/>
        </bottom>
      </border>
    </dxf>
    <dxf>
      <font>
        <b/>
        <i val="0"/>
        <strike val="0"/>
        <u val="none"/>
        <sz val="10"/>
        <color theme="1"/>
        <name val="Calibri"/>
        <family val="2"/>
      </font>
      <fill>
        <patternFill patternType="solid">
          <bgColor theme="0" tint="-0.14996795556505021"/>
        </patternFill>
      </fill>
      <alignment horizontal="center" vertical="center" textRotation="0" wrapText="1" shrinkToFit="0" readingOrder="0"/>
      <border>
        <left style="hair">
          <color auto="1"/>
        </left>
        <right style="hair">
          <color auto="1"/>
        </right>
        <top/>
        <bottom/>
      </border>
      <protection locked="1" hidden="0"/>
    </dxf>
  </dxfs>
  <tableStyles count="1" defaultTableStyle="TableStyleMedium2" defaultPivotStyle="PivotStyleLight16">
    <tableStyle name="Invisible" pivot="0" table="0" count="0" xr9:uid="{00000000-0011-0000-FFFF-FFFF00000000}"/>
  </tableStyles>
  <colors>
    <mruColors>
      <color rgb="FF008561"/>
      <color rgb="FFDDE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28575</xdr:colOff>
      <xdr:row>0</xdr:row>
      <xdr:rowOff>66675</xdr:rowOff>
    </xdr:from>
    <xdr:to>
      <xdr:col>3</xdr:col>
      <xdr:colOff>623765</xdr:colOff>
      <xdr:row>1</xdr:row>
      <xdr:rowOff>265573</xdr:rowOff>
    </xdr:to>
    <xdr:pic>
      <xdr:nvPicPr>
        <xdr:cNvPr id="6" name="Grafik 5">
          <a:extLst>
            <a:ext uri="{FF2B5EF4-FFF2-40B4-BE49-F238E27FC236}">
              <a16:creationId xmlns:a16="http://schemas.microsoft.com/office/drawing/2014/main" id="{48D609AB-5937-4A8E-BFEB-207944CE7D7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10553700" y="66675"/>
          <a:ext cx="595190" cy="513223"/>
        </a:xfrm>
        <a:prstGeom prst="rect">
          <a:avLst/>
        </a:prstGeom>
      </xdr:spPr>
    </xdr:pic>
    <xdr:clientData/>
  </xdr:twoCellAnchor>
  <xdr:twoCellAnchor editAs="oneCell">
    <xdr:from>
      <xdr:col>3</xdr:col>
      <xdr:colOff>702480</xdr:colOff>
      <xdr:row>0</xdr:row>
      <xdr:rowOff>98430</xdr:rowOff>
    </xdr:from>
    <xdr:to>
      <xdr:col>4</xdr:col>
      <xdr:colOff>25400</xdr:colOff>
      <xdr:row>1</xdr:row>
      <xdr:rowOff>284840</xdr:rowOff>
    </xdr:to>
    <xdr:pic>
      <xdr:nvPicPr>
        <xdr:cNvPr id="7" name="Grafik 6">
          <a:extLst>
            <a:ext uri="{FF2B5EF4-FFF2-40B4-BE49-F238E27FC236}">
              <a16:creationId xmlns:a16="http://schemas.microsoft.com/office/drawing/2014/main" id="{F7840674-632D-47E7-B2E4-BDA820B2318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bwMode="auto">
        <a:xfrm>
          <a:off x="11227605" y="98430"/>
          <a:ext cx="1294595" cy="500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0</xdr:row>
      <xdr:rowOff>148170</xdr:rowOff>
    </xdr:from>
    <xdr:to>
      <xdr:col>5</xdr:col>
      <xdr:colOff>0</xdr:colOff>
      <xdr:row>4</xdr:row>
      <xdr:rowOff>157097</xdr:rowOff>
    </xdr:to>
    <xdr:pic>
      <xdr:nvPicPr>
        <xdr:cNvPr id="3" name="Grafik 5">
          <a:extLst>
            <a:ext uri="{FF2B5EF4-FFF2-40B4-BE49-F238E27FC236}">
              <a16:creationId xmlns:a16="http://schemas.microsoft.com/office/drawing/2014/main" id="{2FA6FE64-1540-47B3-9107-A99C0D828D4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3306425" y="152400"/>
          <a:ext cx="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857250</xdr:colOff>
      <xdr:row>0</xdr:row>
      <xdr:rowOff>129115</xdr:rowOff>
    </xdr:from>
    <xdr:to>
      <xdr:col>4</xdr:col>
      <xdr:colOff>872490</xdr:colOff>
      <xdr:row>1</xdr:row>
      <xdr:rowOff>332775</xdr:rowOff>
    </xdr:to>
    <xdr:pic>
      <xdr:nvPicPr>
        <xdr:cNvPr id="4" name="Grafik 3">
          <a:extLst>
            <a:ext uri="{FF2B5EF4-FFF2-40B4-BE49-F238E27FC236}">
              <a16:creationId xmlns:a16="http://schemas.microsoft.com/office/drawing/2014/main" id="{7F8219CC-326A-4B72-ABBE-CEC1B6F77EE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2620625" y="133350"/>
          <a:ext cx="0" cy="514350"/>
        </a:xfrm>
        <a:prstGeom prst="rect">
          <a:avLst/>
        </a:prstGeom>
      </xdr:spPr>
    </xdr:pic>
    <xdr:clientData/>
  </xdr:twoCellAnchor>
  <xdr:twoCellAnchor editAs="oneCell">
    <xdr:from>
      <xdr:col>5</xdr:col>
      <xdr:colOff>0</xdr:colOff>
      <xdr:row>0</xdr:row>
      <xdr:rowOff>148170</xdr:rowOff>
    </xdr:from>
    <xdr:to>
      <xdr:col>5</xdr:col>
      <xdr:colOff>0</xdr:colOff>
      <xdr:row>1</xdr:row>
      <xdr:rowOff>341247</xdr:rowOff>
    </xdr:to>
    <xdr:pic>
      <xdr:nvPicPr>
        <xdr:cNvPr id="5" name="Grafik 5">
          <a:extLst>
            <a:ext uri="{FF2B5EF4-FFF2-40B4-BE49-F238E27FC236}">
              <a16:creationId xmlns:a16="http://schemas.microsoft.com/office/drawing/2014/main" id="{7A7FF1D0-62D2-4AF6-8A6A-A7343129CDC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3306425" y="152400"/>
          <a:ext cx="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1059656</xdr:colOff>
      <xdr:row>0</xdr:row>
      <xdr:rowOff>107157</xdr:rowOff>
    </xdr:from>
    <xdr:to>
      <xdr:col>4</xdr:col>
      <xdr:colOff>249909</xdr:colOff>
      <xdr:row>1</xdr:row>
      <xdr:rowOff>310817</xdr:rowOff>
    </xdr:to>
    <xdr:pic>
      <xdr:nvPicPr>
        <xdr:cNvPr id="2" name="Grafik 1">
          <a:extLst>
            <a:ext uri="{FF2B5EF4-FFF2-40B4-BE49-F238E27FC236}">
              <a16:creationId xmlns:a16="http://schemas.microsoft.com/office/drawing/2014/main" id="{A040BEBB-FFBA-4C78-8104-49FC9DE02BC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1418094" y="107157"/>
          <a:ext cx="595190" cy="513223"/>
        </a:xfrm>
        <a:prstGeom prst="rect">
          <a:avLst/>
        </a:prstGeom>
      </xdr:spPr>
    </xdr:pic>
    <xdr:clientData/>
  </xdr:twoCellAnchor>
  <xdr:twoCellAnchor editAs="oneCell">
    <xdr:from>
      <xdr:col>4</xdr:col>
      <xdr:colOff>328624</xdr:colOff>
      <xdr:row>0</xdr:row>
      <xdr:rowOff>138912</xdr:rowOff>
    </xdr:from>
    <xdr:to>
      <xdr:col>5</xdr:col>
      <xdr:colOff>75406</xdr:colOff>
      <xdr:row>1</xdr:row>
      <xdr:rowOff>330084</xdr:rowOff>
    </xdr:to>
    <xdr:pic>
      <xdr:nvPicPr>
        <xdr:cNvPr id="6" name="Grafik 5">
          <a:extLst>
            <a:ext uri="{FF2B5EF4-FFF2-40B4-BE49-F238E27FC236}">
              <a16:creationId xmlns:a16="http://schemas.microsoft.com/office/drawing/2014/main" id="{3B937E3D-BE68-4622-B057-E7665F7875A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2091999" y="138912"/>
          <a:ext cx="1294595" cy="500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2</xdr:row>
      <xdr:rowOff>148170</xdr:rowOff>
    </xdr:from>
    <xdr:to>
      <xdr:col>5</xdr:col>
      <xdr:colOff>0</xdr:colOff>
      <xdr:row>6</xdr:row>
      <xdr:rowOff>55497</xdr:rowOff>
    </xdr:to>
    <xdr:pic>
      <xdr:nvPicPr>
        <xdr:cNvPr id="3" name="Grafik 5">
          <a:extLst>
            <a:ext uri="{FF2B5EF4-FFF2-40B4-BE49-F238E27FC236}">
              <a16:creationId xmlns:a16="http://schemas.microsoft.com/office/drawing/2014/main" id="{57E3A938-5D87-415E-B0EA-7A19A9298FC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3312140" y="148170"/>
          <a:ext cx="0" cy="10604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2</xdr:row>
      <xdr:rowOff>148170</xdr:rowOff>
    </xdr:from>
    <xdr:to>
      <xdr:col>5</xdr:col>
      <xdr:colOff>0</xdr:colOff>
      <xdr:row>4</xdr:row>
      <xdr:rowOff>284097</xdr:rowOff>
    </xdr:to>
    <xdr:pic>
      <xdr:nvPicPr>
        <xdr:cNvPr id="5" name="Grafik 5">
          <a:extLst>
            <a:ext uri="{FF2B5EF4-FFF2-40B4-BE49-F238E27FC236}">
              <a16:creationId xmlns:a16="http://schemas.microsoft.com/office/drawing/2014/main" id="{15646304-4A57-4493-975F-552BDFC5503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3312140" y="148170"/>
          <a:ext cx="0" cy="5042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984250</xdr:colOff>
      <xdr:row>0</xdr:row>
      <xdr:rowOff>104775</xdr:rowOff>
    </xdr:from>
    <xdr:to>
      <xdr:col>4</xdr:col>
      <xdr:colOff>174503</xdr:colOff>
      <xdr:row>1</xdr:row>
      <xdr:rowOff>308435</xdr:rowOff>
    </xdr:to>
    <xdr:pic>
      <xdr:nvPicPr>
        <xdr:cNvPr id="6" name="Grafik 5">
          <a:extLst>
            <a:ext uri="{FF2B5EF4-FFF2-40B4-BE49-F238E27FC236}">
              <a16:creationId xmlns:a16="http://schemas.microsoft.com/office/drawing/2014/main" id="{184CB280-84AF-4CE3-933D-A6B398736B9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11830050" y="104775"/>
          <a:ext cx="669803" cy="514810"/>
        </a:xfrm>
        <a:prstGeom prst="rect">
          <a:avLst/>
        </a:prstGeom>
      </xdr:spPr>
    </xdr:pic>
    <xdr:clientData/>
  </xdr:twoCellAnchor>
  <xdr:twoCellAnchor editAs="oneCell">
    <xdr:from>
      <xdr:col>4</xdr:col>
      <xdr:colOff>253218</xdr:colOff>
      <xdr:row>0</xdr:row>
      <xdr:rowOff>136530</xdr:rowOff>
    </xdr:from>
    <xdr:to>
      <xdr:col>5</xdr:col>
      <xdr:colOff>0</xdr:colOff>
      <xdr:row>1</xdr:row>
      <xdr:rowOff>327702</xdr:rowOff>
    </xdr:to>
    <xdr:pic>
      <xdr:nvPicPr>
        <xdr:cNvPr id="7" name="Grafik 5">
          <a:extLst>
            <a:ext uri="{FF2B5EF4-FFF2-40B4-BE49-F238E27FC236}">
              <a16:creationId xmlns:a16="http://schemas.microsoft.com/office/drawing/2014/main" id="{4A7A03F7-5B49-45FF-8562-3941E8F050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2578568" y="136530"/>
          <a:ext cx="1327932" cy="5023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elle25" displayName="Tabelle25" ref="A23:E33" totalsRowShown="0" headerRowDxfId="21" dataDxfId="19" headerRowBorderDxfId="20" tableBorderDxfId="18" totalsRowBorderDxfId="17">
  <tableColumns count="5">
    <tableColumn id="1" xr3:uid="{00000000-0010-0000-0200-000001000000}" name="Nr." dataDxfId="16">
      <calculatedColumnFormula>"1."&amp;ROW()-23</calculatedColumnFormula>
    </tableColumn>
    <tableColumn id="2" xr3:uid="{00000000-0010-0000-0200-000002000000}" name="Leistungsposition" dataDxfId="15"/>
    <tableColumn id="3" xr3:uid="{00000000-0010-0000-0200-000003000000}" name="Durchführende / ausführende Firma" dataDxfId="14"/>
    <tableColumn id="4" xr3:uid="{00000000-0010-0000-0200-000004000000}" name="Kosten (netto)_x000a_[EUR]" dataDxfId="13"/>
    <tableColumn id="5" xr3:uid="{00000000-0010-0000-0200-000005000000}" name="Angebotsnummer" dataDxfId="1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FCD0474-7107-47E1-9C90-963E6AD728E3}" name="Tabelle252" displayName="Tabelle252" ref="A22:E32" totalsRowShown="0" headerRowDxfId="11" dataDxfId="9" headerRowBorderDxfId="10" tableBorderDxfId="8" totalsRowBorderDxfId="7">
  <tableColumns count="5">
    <tableColumn id="1" xr3:uid="{7A6E65CC-B637-40E8-8997-387E05664950}" name="Nr." dataDxfId="6">
      <calculatedColumnFormula>"1."&amp;ROW()-22</calculatedColumnFormula>
    </tableColumn>
    <tableColumn id="2" xr3:uid="{E7DAA9E3-AA0B-46C0-AFF8-287D251354E5}" name="Leistungsposition" dataDxfId="5"/>
    <tableColumn id="3" xr3:uid="{D90E8CD1-5727-44B6-931F-578819AA5D0B}" name="Durchführende / ausführende Firma" dataDxfId="4"/>
    <tableColumn id="4" xr3:uid="{1AC40A9C-065F-4384-B9F4-1557F0BF2D63}" name="Kosten (netto)_x000a_[EUR]" dataDxfId="3"/>
    <tableColumn id="5" xr3:uid="{531A0A12-0456-4AA1-945B-E1198087ABC2}" name="Angebotsnummer" dataDxfId="2"/>
  </tableColumns>
  <tableStyleInfo name="TableStyleLight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klimafonds.gv.at/wp-content/uploads/2026/09/Glossar_Gemeinsame-Energienutzung.pdf" TargetMode="External"/><Relationship Id="rId2" Type="http://schemas.openxmlformats.org/officeDocument/2006/relationships/hyperlink" Target="https://protect.checkpoint.com/v2/r02/___https:/energiegemeinschaften.gv.at/downloadbereich/___.YzJlOmtvbW11bmFsa3JlZGl0YXVzdHJpYWFnOmM6b2ZmaWNlMzY1X2VtYWlsc19hdHRhY2htZW50OjY3ZGQ3NmIzY2ZkMTc4YTg1MTkyNjNkYzg0OTlmNDE4Ojc6NTg4Njo0YWM1YTFiNDE5MmYzZGIxMTc3ZmQ3Y2NhNjg3ZWNmYTIzMGUyNzI1NzAxODY2MzdlODQ2NDljZjlmZjM1OTk0OnA6VDpG" TargetMode="External"/><Relationship Id="rId1" Type="http://schemas.openxmlformats.org/officeDocument/2006/relationships/hyperlink" Target="https://protect.checkpoint.com/v2/r02/___http:/www.klimafonds.gv.at/foerderung/gemeinsame-energienutzung-2026___.YzJlOmtvbW11bmFsa3JlZGl0YXVzdHJpYWFnOmM6b2ZmaWNlMzY1X2VtYWlsc19hdHRhY2htZW50OjY3ZGQ3NmIzY2ZkMTc4YTg1MTkyNjNkYzg0OTlmNDE4Ojc6MDE5MToxYWMxMzlkZTM0NWZiZmUxZTYzMzM5N2NkYmFiMTQ2ZjFhZDg1YjBjNjZlNWI4ZjBiNmRiOWQzYmVmZjgzNDY5OnA6VDpG"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klimafonds.gv.at/wp-content/uploads/2026/09/Glossar_Gemeinsame-Energienutzung.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161F7-9305-4A45-A8B8-7291B6456A63}">
  <sheetPr>
    <pageSetUpPr fitToPage="1"/>
  </sheetPr>
  <dimension ref="A1:XFC51"/>
  <sheetViews>
    <sheetView tabSelected="1" zoomScalePageLayoutView="85" workbookViewId="0">
      <selection activeCell="B12" sqref="B12:D12"/>
    </sheetView>
  </sheetViews>
  <sheetFormatPr baseColWidth="10" defaultColWidth="0" defaultRowHeight="15" zeroHeight="1" x14ac:dyDescent="0.25"/>
  <cols>
    <col min="1" max="1" width="60.42578125" style="25" customWidth="1"/>
    <col min="2" max="2" width="68.85546875" style="25" customWidth="1"/>
    <col min="3" max="3" width="28.5703125" style="25" customWidth="1"/>
    <col min="4" max="4" width="29.5703125" style="25" customWidth="1"/>
    <col min="5" max="5" width="3.85546875" style="25" customWidth="1"/>
    <col min="6" max="6" width="15.7109375" style="3" hidden="1"/>
    <col min="7" max="7" width="15" style="3" hidden="1"/>
    <col min="8" max="8" width="10.85546875" style="3" hidden="1"/>
    <col min="9" max="16383" width="11.42578125" style="3" hidden="1"/>
    <col min="16384" max="16384" width="8.28515625" style="3" hidden="1"/>
  </cols>
  <sheetData>
    <row r="1" spans="1:9" ht="24.75" customHeight="1" x14ac:dyDescent="0.25">
      <c r="A1" s="96" t="s">
        <v>37</v>
      </c>
      <c r="B1" s="96"/>
      <c r="C1" s="96"/>
      <c r="D1" s="96"/>
      <c r="E1" s="96"/>
      <c r="F1" s="4"/>
      <c r="G1" s="4"/>
      <c r="H1" s="4"/>
      <c r="I1" s="4"/>
    </row>
    <row r="2" spans="1:9" ht="28.5" customHeight="1" x14ac:dyDescent="0.25">
      <c r="A2" s="97" t="s">
        <v>38</v>
      </c>
      <c r="B2" s="97"/>
      <c r="C2" s="97"/>
      <c r="D2" s="97"/>
      <c r="E2" s="97"/>
    </row>
    <row r="3" spans="1:9" x14ac:dyDescent="0.25">
      <c r="A3" s="98" t="s">
        <v>2</v>
      </c>
      <c r="B3" s="98"/>
      <c r="C3" s="98"/>
      <c r="D3" s="98"/>
      <c r="E3" s="98"/>
    </row>
    <row r="4" spans="1:9" x14ac:dyDescent="0.25">
      <c r="A4" s="57"/>
      <c r="B4" s="57"/>
      <c r="C4" s="57"/>
      <c r="D4" s="57"/>
      <c r="E4" s="57"/>
    </row>
    <row r="5" spans="1:9" ht="26.25" x14ac:dyDescent="0.25">
      <c r="A5" s="97" t="s">
        <v>90</v>
      </c>
      <c r="B5" s="97"/>
      <c r="C5" s="97"/>
      <c r="D5" s="97"/>
      <c r="E5" s="97"/>
    </row>
    <row r="6" spans="1:9" ht="11.25" customHeight="1" x14ac:dyDescent="0.25">
      <c r="A6" s="56"/>
      <c r="B6" s="56"/>
      <c r="C6" s="56"/>
      <c r="D6" s="56"/>
      <c r="E6" s="56"/>
    </row>
    <row r="7" spans="1:9" s="5" customFormat="1" ht="18.75" customHeight="1" x14ac:dyDescent="0.2">
      <c r="A7" s="109" t="s">
        <v>144</v>
      </c>
      <c r="B7" s="109"/>
      <c r="C7" s="109"/>
      <c r="D7" s="109"/>
      <c r="E7" s="60"/>
    </row>
    <row r="8" spans="1:9" s="5" customFormat="1" ht="30" customHeight="1" x14ac:dyDescent="0.2">
      <c r="A8" s="109" t="s">
        <v>91</v>
      </c>
      <c r="B8" s="109"/>
      <c r="C8" s="109"/>
      <c r="D8" s="109"/>
      <c r="E8" s="61"/>
    </row>
    <row r="9" spans="1:9" s="5" customFormat="1" ht="12" customHeight="1" x14ac:dyDescent="0.2">
      <c r="A9" s="59"/>
      <c r="B9" s="59"/>
      <c r="C9" s="59"/>
      <c r="D9" s="59"/>
      <c r="E9" s="61"/>
    </row>
    <row r="10" spans="1:9" ht="21" x14ac:dyDescent="0.25">
      <c r="A10" s="100" t="s">
        <v>133</v>
      </c>
      <c r="B10" s="100"/>
      <c r="C10" s="100"/>
      <c r="D10" s="100"/>
      <c r="E10" s="28"/>
    </row>
    <row r="11" spans="1:9" x14ac:dyDescent="0.25">
      <c r="A11" s="107" t="s">
        <v>23</v>
      </c>
      <c r="B11" s="107"/>
      <c r="C11" s="107"/>
      <c r="D11" s="107"/>
      <c r="E11" s="3"/>
    </row>
    <row r="12" spans="1:9" ht="30" customHeight="1" x14ac:dyDescent="0.25">
      <c r="A12" s="62" t="s">
        <v>3</v>
      </c>
      <c r="B12" s="101"/>
      <c r="C12" s="102"/>
      <c r="D12" s="103"/>
      <c r="E12" s="3"/>
    </row>
    <row r="13" spans="1:9" ht="29.25" customHeight="1" x14ac:dyDescent="0.25">
      <c r="A13" s="62" t="s">
        <v>4</v>
      </c>
      <c r="B13" s="101"/>
      <c r="C13" s="102"/>
      <c r="D13" s="103"/>
      <c r="E13" s="3"/>
    </row>
    <row r="14" spans="1:9" ht="29.25" customHeight="1" x14ac:dyDescent="0.25">
      <c r="A14" s="62" t="s">
        <v>39</v>
      </c>
      <c r="B14" s="101"/>
      <c r="C14" s="102"/>
      <c r="D14" s="103"/>
      <c r="E14" s="3"/>
    </row>
    <row r="15" spans="1:9" ht="29.25" customHeight="1" x14ac:dyDescent="0.25">
      <c r="A15" s="63" t="s">
        <v>48</v>
      </c>
      <c r="B15" s="101" t="s">
        <v>5</v>
      </c>
      <c r="C15" s="102"/>
      <c r="D15" s="103"/>
      <c r="E15" s="3"/>
    </row>
    <row r="16" spans="1:9" ht="42.95" customHeight="1" x14ac:dyDescent="0.25">
      <c r="A16" s="26"/>
      <c r="B16" s="104" t="str">
        <f>IF(B15="Ja",_xlfn._LONGTEXT("Im Zuge der Antragstellung muss der Vertrag oder die Vollmacht gemäß § 68 Abs. 2 ElWG (unter ´weitere Uploads´) hochgeladen werden. Hinweis: Der Organisator bzw. die Organisatorin muss auch auf den Rechnungen als rechnungs- oder leistungsempfangende Perso","n angeführt sein.")," ")</f>
        <v xml:space="preserve"> </v>
      </c>
      <c r="C16" s="105"/>
      <c r="D16" s="106"/>
      <c r="E16" s="3"/>
    </row>
    <row r="17" spans="1:7" ht="25.5" customHeight="1" x14ac:dyDescent="0.25">
      <c r="A17" s="36">
        <v>1</v>
      </c>
      <c r="B17" s="108" t="s">
        <v>49</v>
      </c>
      <c r="C17" s="108"/>
      <c r="D17" s="108"/>
      <c r="E17" s="3"/>
    </row>
    <row r="18" spans="1:7" x14ac:dyDescent="0.25"/>
    <row r="19" spans="1:7" ht="21" x14ac:dyDescent="0.25">
      <c r="A19" s="100" t="s">
        <v>92</v>
      </c>
      <c r="B19" s="100"/>
      <c r="C19" s="100"/>
      <c r="D19" s="100"/>
      <c r="E19" s="3"/>
    </row>
    <row r="20" spans="1:7" x14ac:dyDescent="0.25">
      <c r="A20" s="99" t="s">
        <v>23</v>
      </c>
      <c r="B20" s="99"/>
      <c r="C20" s="99"/>
      <c r="D20" s="99"/>
      <c r="E20" s="3"/>
    </row>
    <row r="21" spans="1:7" s="9" customFormat="1" ht="86.1" customHeight="1" x14ac:dyDescent="0.25">
      <c r="A21" s="64" t="s">
        <v>45</v>
      </c>
      <c r="B21" s="6" t="s">
        <v>5</v>
      </c>
      <c r="C21" s="91" t="str">
        <f>IF(B21="nein",CONCATENATE("Achtung: Sofern das Projekt der gemeinsamen Energienutzung nicht im Nahebereich stattfindet, ist das"," Projekt im Rahmen der Programmausschreibung nicht förderungsfähig"," (siehe dazu Leitfaden Kapitel 2.3.1 Zielgruppe) und Ihr Antrag muss aus Formalgründen zur Anlehnung vorgeschlagen werden."),"")</f>
        <v/>
      </c>
      <c r="D21" s="92"/>
      <c r="E21" s="30"/>
    </row>
    <row r="22" spans="1:7" s="9" customFormat="1" ht="69.599999999999994" customHeight="1" x14ac:dyDescent="0.25">
      <c r="A22" s="64" t="s">
        <v>135</v>
      </c>
      <c r="B22" s="6" t="s">
        <v>5</v>
      </c>
      <c r="C22" s="89" t="str">
        <f>IF(B22="nein",CONCATENATE("Achtung: Sofern das Projekt der gemeinsamen Energienutzung nicht aktiv ist, ist eine allgemeine Anforderung an die"," Förderungsfähigkeit im Rahmen der Programmausschreibung"," (siehe dazu Leitfaden Kapitel 2.3.1 Zielgruppe) nicht gegeben und Ihr Antrag muss aus Formalgründen zur Anlehnung vorgeschlagen werden."),"")</f>
        <v/>
      </c>
      <c r="D22" s="90"/>
      <c r="E22" s="30"/>
    </row>
    <row r="23" spans="1:7" s="9" customFormat="1" ht="86.45" customHeight="1" x14ac:dyDescent="0.25">
      <c r="A23" s="64" t="s">
        <v>136</v>
      </c>
      <c r="B23" s="6" t="s">
        <v>5</v>
      </c>
      <c r="C23" s="89" t="str">
        <f>IF(B23="nein",CONCATENATE("Achtung: Sofern die grundsätzliche Bereitschaft zur Aufnahme neuer Teilnehmender nicht besteht, ist eine allgemeine Anforderungen an die"," Förderungsfähigkeit im Rahmen der Programmausschreibung"," (siehe dazu Leitfaden Kapitel 3.1 Allgemeine Anforderungen) nicht gegeben und Ihr Antrag muss aus Formalgründen zur Anlehnung vorgeschlagen werden."),"")</f>
        <v/>
      </c>
      <c r="D23" s="90"/>
      <c r="E23" s="30"/>
    </row>
    <row r="24" spans="1:7" ht="108.95" customHeight="1" x14ac:dyDescent="0.25">
      <c r="A24" s="64" t="s">
        <v>46</v>
      </c>
      <c r="B24" s="6" t="s">
        <v>5</v>
      </c>
      <c r="C24" s="89" t="str">
        <f>IF(B24="nein",CONCATENATE("Achtung: Sofern nicht bestätigt werden kann, dass die Verpflichtungen zur transparenten Informations- und Preisgestaltung gemäß den Handlungsempfehlungen der Österreichischen Kooridnationsstelle"," erfüllt werden, ist eine allgemeine Anforderungen an die Förderungsfähigkeit im Rahmen der"," Programmausschreibung (siehe dazu Leitfaden Kapitel 3.1 Allgemeine Anforderungen) nicht gegeben und Ihr Antrag muss aus Formalgründen zur Anlehnung vorgeschlagen werden."),"")</f>
        <v/>
      </c>
      <c r="D24" s="90"/>
      <c r="E24" s="28"/>
    </row>
    <row r="25" spans="1:7" ht="39" customHeight="1" x14ac:dyDescent="0.25">
      <c r="A25" s="37">
        <v>2</v>
      </c>
      <c r="B25" s="93" t="s">
        <v>134</v>
      </c>
      <c r="C25" s="94"/>
      <c r="D25" s="95"/>
      <c r="E25" s="3"/>
    </row>
    <row r="26" spans="1:7" x14ac:dyDescent="0.25"/>
    <row r="27" spans="1:7" ht="21" x14ac:dyDescent="0.25">
      <c r="A27" s="100" t="s">
        <v>93</v>
      </c>
      <c r="B27" s="100"/>
      <c r="C27" s="100"/>
      <c r="D27" s="100"/>
      <c r="E27" s="3"/>
    </row>
    <row r="28" spans="1:7" ht="16.5" customHeight="1" x14ac:dyDescent="0.25">
      <c r="A28" s="99"/>
      <c r="B28" s="99"/>
      <c r="C28" s="99"/>
      <c r="D28" s="99"/>
      <c r="E28" s="3"/>
    </row>
    <row r="29" spans="1:7" ht="29.25" customHeight="1" x14ac:dyDescent="0.25">
      <c r="A29" s="62" t="s">
        <v>47</v>
      </c>
      <c r="B29" s="65" t="s">
        <v>5</v>
      </c>
      <c r="C29" s="117"/>
      <c r="D29" s="118"/>
      <c r="E29" s="3"/>
    </row>
    <row r="30" spans="1:7" ht="29.25" customHeight="1" x14ac:dyDescent="0.25">
      <c r="A30" s="62" t="s">
        <v>22</v>
      </c>
      <c r="B30" s="22"/>
      <c r="C30" s="110" t="s">
        <v>137</v>
      </c>
      <c r="D30" s="111"/>
      <c r="E30" s="3"/>
    </row>
    <row r="31" spans="1:7" ht="42.75" customHeight="1" x14ac:dyDescent="0.25">
      <c r="A31" s="66" t="str">
        <f>"Anzahl Teilnehmende (Verbrauchszählpunkte): "&amp;IF(B29&lt;&gt;"bitte auswählen",VLOOKUP(B29,Dropdowns!K4:N7,4,FALSE),"")</f>
        <v xml:space="preserve">Anzahl Teilnehmende (Verbrauchszählpunkte): </v>
      </c>
      <c r="B31" s="21"/>
      <c r="C31" s="119" t="str">
        <f>IF(B31&lt;VLOOKUP(B29,Dropdowns!K4:N7,2,FALSE),"Achtung! Mindestens "&amp;VLOOKUP(B29,Dropdowns!K4:N7,2,FALSE)&amp;" Verbrauchszählpunkte erforderlich","")</f>
        <v/>
      </c>
      <c r="D31" s="120"/>
      <c r="E31" s="27"/>
      <c r="G31" s="4"/>
    </row>
    <row r="32" spans="1:7" s="9" customFormat="1" ht="42.75" customHeight="1" x14ac:dyDescent="0.25">
      <c r="A32" s="64" t="str">
        <f>"Anzahl Erzeugungszählpunkte in der "&amp;IF(B29&lt;&gt;"bitte auswählen",B29,"")</f>
        <v xml:space="preserve">Anzahl Erzeugungszählpunkte in der </v>
      </c>
      <c r="B32" s="21"/>
      <c r="C32" s="110"/>
      <c r="D32" s="111"/>
      <c r="F32" s="13"/>
    </row>
    <row r="33" spans="1:6" x14ac:dyDescent="0.25">
      <c r="A33" s="67" t="s">
        <v>11</v>
      </c>
      <c r="B33" s="21"/>
      <c r="C33" s="113"/>
      <c r="D33" s="114"/>
      <c r="E33" s="3"/>
      <c r="F33" s="12"/>
    </row>
    <row r="34" spans="1:6" x14ac:dyDescent="0.25">
      <c r="A34" s="107" t="s">
        <v>23</v>
      </c>
      <c r="B34" s="107"/>
      <c r="C34" s="107"/>
      <c r="D34" s="107"/>
      <c r="E34" s="3"/>
    </row>
    <row r="35" spans="1:6" ht="38.25" customHeight="1" x14ac:dyDescent="0.25">
      <c r="A35" s="68" t="s">
        <v>81</v>
      </c>
      <c r="B35" s="6"/>
      <c r="C35" s="115" t="s">
        <v>95</v>
      </c>
      <c r="D35" s="116"/>
      <c r="E35" s="28"/>
      <c r="F35" s="12"/>
    </row>
    <row r="36" spans="1:6" ht="30.75" customHeight="1" x14ac:dyDescent="0.25">
      <c r="A36" s="68" t="s">
        <v>82</v>
      </c>
      <c r="B36" s="6"/>
      <c r="C36" s="115" t="s">
        <v>96</v>
      </c>
      <c r="D36" s="116"/>
      <c r="E36" s="28"/>
      <c r="F36" s="12"/>
    </row>
    <row r="37" spans="1:6" x14ac:dyDescent="0.25">
      <c r="A37" s="99" t="s">
        <v>23</v>
      </c>
      <c r="B37" s="99"/>
      <c r="C37" s="99"/>
      <c r="D37" s="99"/>
      <c r="E37" s="3"/>
    </row>
    <row r="38" spans="1:6" x14ac:dyDescent="0.25">
      <c r="A38" s="99" t="s">
        <v>23</v>
      </c>
      <c r="B38" s="99"/>
      <c r="C38" s="99"/>
      <c r="D38" s="99"/>
      <c r="E38" s="3"/>
    </row>
    <row r="39" spans="1:6" ht="21" x14ac:dyDescent="0.25">
      <c r="A39" s="100" t="s">
        <v>94</v>
      </c>
      <c r="B39" s="100"/>
      <c r="C39" s="100"/>
      <c r="D39" s="100"/>
      <c r="E39" s="3"/>
    </row>
    <row r="40" spans="1:6" ht="28.5" customHeight="1" x14ac:dyDescent="0.25">
      <c r="A40" s="112" t="s">
        <v>97</v>
      </c>
      <c r="B40" s="112"/>
      <c r="C40" s="112"/>
      <c r="D40" s="112"/>
      <c r="E40" s="3"/>
    </row>
    <row r="41" spans="1:6" ht="39" customHeight="1" x14ac:dyDescent="0.25">
      <c r="A41" s="126" t="s">
        <v>24</v>
      </c>
      <c r="B41" s="127"/>
      <c r="C41" s="122" t="s">
        <v>17</v>
      </c>
      <c r="D41" s="123"/>
      <c r="E41" s="3"/>
    </row>
    <row r="42" spans="1:6" ht="26.25" customHeight="1" x14ac:dyDescent="0.25">
      <c r="A42" s="29" t="s">
        <v>84</v>
      </c>
      <c r="B42" s="6" t="s">
        <v>5</v>
      </c>
      <c r="C42" s="124">
        <f>IF(AND(B42="ja",'Ausschreibungsschwerpunkt 3A'!D34=0),"Ausschreibungsschwerpunkt 3A bitte vollständig befüllen",'Ausschreibungsschwerpunkt 3A'!D34)</f>
        <v>0</v>
      </c>
      <c r="D42" s="125"/>
      <c r="E42" s="3"/>
      <c r="F42" s="12"/>
    </row>
    <row r="43" spans="1:6" ht="26.25" customHeight="1" x14ac:dyDescent="0.25">
      <c r="A43" s="29" t="s">
        <v>85</v>
      </c>
      <c r="B43" s="6" t="s">
        <v>5</v>
      </c>
      <c r="C43" s="124">
        <f>IF(AND(B43="ja",'Ausschreibungsschwerpunkt 3B'!D33=0),"Ausschreibungsschwerpunkt 3B bitte vollständig befüllen",'Ausschreibungsschwerpunkt 3B'!D33)</f>
        <v>0</v>
      </c>
      <c r="D43" s="125"/>
      <c r="E43" s="3"/>
      <c r="F43" s="12"/>
    </row>
    <row r="44" spans="1:6" x14ac:dyDescent="0.25">
      <c r="A44" s="121" t="str">
        <f ca="1">Dropdowns!J37</f>
        <v>Bitte folgende Felder befüllen: B12, B13, B14, B15, B21, B22, B23, B24, B29, B30, B31, B32, B33, B35, B42, B43</v>
      </c>
      <c r="B44" s="121"/>
      <c r="C44" s="121"/>
      <c r="D44" s="121"/>
      <c r="E44" s="3"/>
    </row>
    <row r="45" spans="1:6" x14ac:dyDescent="0.25">
      <c r="A45" s="121" t="str">
        <f>IF(AND(B42="ja",B43="ja"),"--&gt; Hinweis: Achtung - es kann NUR EIN Antrag gestellt werden (entweder Ausschreibungsschwerpunkt 3A oder 3B) - Korrektur erforderlich!","")</f>
        <v/>
      </c>
      <c r="B45" s="121"/>
      <c r="C45" s="121"/>
      <c r="D45" s="121"/>
      <c r="E45" s="3"/>
    </row>
    <row r="46" spans="1:6" x14ac:dyDescent="0.25">
      <c r="A46" s="99" t="s">
        <v>23</v>
      </c>
      <c r="B46" s="99"/>
      <c r="C46" s="99"/>
      <c r="D46" s="99"/>
      <c r="E46" s="3"/>
    </row>
    <row r="47" spans="1:6" x14ac:dyDescent="0.25">
      <c r="A47" s="48"/>
      <c r="B47" s="48"/>
      <c r="C47" s="48"/>
      <c r="D47" s="48"/>
      <c r="E47" s="48"/>
      <c r="F47" s="48"/>
    </row>
    <row r="48" spans="1:6" hidden="1" x14ac:dyDescent="0.25">
      <c r="A48" s="48"/>
      <c r="B48" s="48"/>
      <c r="C48" s="48"/>
      <c r="D48" s="48"/>
      <c r="E48" s="48"/>
      <c r="F48" s="48"/>
    </row>
    <row r="49" spans="1:6" hidden="1" x14ac:dyDescent="0.25">
      <c r="A49" s="48"/>
      <c r="B49" s="48"/>
      <c r="C49" s="48"/>
      <c r="D49" s="48"/>
      <c r="E49" s="48"/>
      <c r="F49" s="48"/>
    </row>
    <row r="50" spans="1:6" hidden="1" x14ac:dyDescent="0.25">
      <c r="A50" s="48"/>
      <c r="B50" s="48"/>
      <c r="C50" s="48"/>
      <c r="D50" s="48"/>
      <c r="E50" s="48"/>
      <c r="F50" s="48"/>
    </row>
    <row r="51" spans="1:6" hidden="1" x14ac:dyDescent="0.25">
      <c r="A51" s="48"/>
      <c r="B51" s="48"/>
      <c r="C51" s="48"/>
      <c r="D51" s="48"/>
      <c r="E51" s="48"/>
      <c r="F51" s="48"/>
    </row>
  </sheetData>
  <sheetProtection algorithmName="SHA-512" hashValue="tRo/BtLzDkGXi4dHxjrkomxohf7ioyTtdBd8P0snUj6cpqRbnqHZazE0cYbBUCt19w+W2RCAckLR+bj07bg6Yg==" saltValue="yFW31MySSARXDOSxd2Nbzw==" spinCount="100000" sheet="1" objects="1" scenarios="1"/>
  <mergeCells count="42">
    <mergeCell ref="A46:D46"/>
    <mergeCell ref="A45:D45"/>
    <mergeCell ref="C41:D41"/>
    <mergeCell ref="C42:D42"/>
    <mergeCell ref="C43:D43"/>
    <mergeCell ref="A41:B41"/>
    <mergeCell ref="A44:D44"/>
    <mergeCell ref="A28:D28"/>
    <mergeCell ref="A27:D27"/>
    <mergeCell ref="A37:D37"/>
    <mergeCell ref="C33:D33"/>
    <mergeCell ref="A34:D34"/>
    <mergeCell ref="C35:D35"/>
    <mergeCell ref="C36:D36"/>
    <mergeCell ref="C29:D29"/>
    <mergeCell ref="C31:D31"/>
    <mergeCell ref="A39:D39"/>
    <mergeCell ref="C30:D30"/>
    <mergeCell ref="C32:D32"/>
    <mergeCell ref="A38:D38"/>
    <mergeCell ref="A40:D40"/>
    <mergeCell ref="A1:E1"/>
    <mergeCell ref="A2:E2"/>
    <mergeCell ref="A3:E3"/>
    <mergeCell ref="A20:D20"/>
    <mergeCell ref="A10:D10"/>
    <mergeCell ref="B12:D12"/>
    <mergeCell ref="B15:D15"/>
    <mergeCell ref="B16:D16"/>
    <mergeCell ref="B13:D13"/>
    <mergeCell ref="A11:D11"/>
    <mergeCell ref="A19:D19"/>
    <mergeCell ref="B14:D14"/>
    <mergeCell ref="B17:D17"/>
    <mergeCell ref="A5:E5"/>
    <mergeCell ref="A7:D7"/>
    <mergeCell ref="A8:D8"/>
    <mergeCell ref="C24:D24"/>
    <mergeCell ref="C21:D21"/>
    <mergeCell ref="B25:D25"/>
    <mergeCell ref="C22:D22"/>
    <mergeCell ref="C23:D23"/>
  </mergeCells>
  <conditionalFormatting sqref="C42:C43">
    <cfRule type="containsText" dxfId="0" priority="2" operator="containsText" text="Ausschreibungsschwerpunkt">
      <formula>NOT(ISERROR(SEARCH("Ausschreibungsschwerpunkt",C42)))</formula>
    </cfRule>
  </conditionalFormatting>
  <dataValidations count="1">
    <dataValidation type="list" allowBlank="1" showInputMessage="1" showErrorMessage="1" sqref="B15:D15" xr:uid="{00000000-0002-0000-0000-000000000000}">
      <formula1>"Ja,Nein,bitte auswählen"</formula1>
    </dataValidation>
  </dataValidations>
  <hyperlinks>
    <hyperlink ref="B17:D17" r:id="rId1" display="Gemäß ElWG können Organisatoren bzw. Organisatorinnen mittels Vertrag oder Bevollmächtigung bestellt werden, um spezifische Aufgaben in einem Projekt der gemeinsamen Energienutzung übertragen zu bekommen (siehe Glossar bzw. § 68 Abs 2 ElWG)." xr:uid="{00000000-0004-0000-0000-000002000000}"/>
    <hyperlink ref="A24" r:id="rId2" xr:uid="{97EEA434-5F6B-463F-AB0C-39DB4CD1BAF4}"/>
    <hyperlink ref="C35:D35" r:id="rId3" display="https://www.klimafonds.gv.at/wp-content/uploads/2026/09/Glossar_Gemeinsame-Energienutzung.pdf" xr:uid="{52564DAC-8A66-4BCE-801D-2D78325A324F}"/>
    <hyperlink ref="C36:D36" r:id="rId4" display="Hinweis: Weitere Informationen zum Zonen-Level finden Sie im Glossar." xr:uid="{80011331-2A60-4DD4-93F4-FD45ABD2DCE1}"/>
  </hyperlinks>
  <pageMargins left="0.23622047244094491" right="0.23622047244094491" top="0.74803149606299213" bottom="0.74803149606299213" header="0.31496062992125984" footer="0.31496062992125984"/>
  <pageSetup paperSize="9" scale="51" orientation="portrait" r:id="rId5"/>
  <headerFooter>
    <oddFooter>&amp;LVersion 10/2026&amp;RSeite &amp;P von &amp;N</oddFooter>
  </headerFooter>
  <drawing r:id="rId6"/>
  <extLst>
    <ext xmlns:x14="http://schemas.microsoft.com/office/spreadsheetml/2009/9/main" uri="{78C0D931-6437-407d-A8EE-F0AAD7539E65}">
      <x14:conditionalFormattings>
        <x14:conditionalFormatting xmlns:xm="http://schemas.microsoft.com/office/excel/2006/main">
          <x14:cfRule type="expression" priority="1" id="{B6F4F11E-1CAD-4A47-99B2-031B20239FB1}">
            <xm:f>Dropdowns!$J$37="Alle Felder sind vollständig befüllt"</xm:f>
            <x14:dxf>
              <font>
                <color theme="9"/>
              </font>
            </x14:dxf>
          </x14:cfRule>
          <xm:sqref>A44:D44</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2000000}">
          <x14:formula1>
            <xm:f>Dropdowns!$C$5:$C$7</xm:f>
          </x14:formula1>
          <xm:sqref>B42:B45 B21 B22 B23 B24</xm:sqref>
        </x14:dataValidation>
        <x14:dataValidation type="list" allowBlank="1" showInputMessage="1" showErrorMessage="1" xr:uid="{23D1A446-B47F-4072-A641-28A315A9FECA}">
          <x14:formula1>
            <xm:f>Dropdowns!$K$4:$K$7</xm:f>
          </x14:formula1>
          <xm:sqref>B29</xm:sqref>
        </x14:dataValidation>
        <x14:dataValidation type="list" allowBlank="1" showInputMessage="1" showErrorMessage="1" xr:uid="{6BD13C16-FA00-474A-9BB6-949CCA5AC300}">
          <x14:formula1>
            <xm:f>Dropdowns!$L$14:$L$19</xm:f>
          </x14:formula1>
          <xm:sqref>B36</xm:sqref>
        </x14:dataValidation>
        <x14:dataValidation type="date" allowBlank="1" showInputMessage="1" showErrorMessage="1" xr:uid="{69B321BA-0B5C-45B9-B5DA-B25AADB0DB7D}">
          <x14:formula1>
            <xm:f>Dropdowns!T6</xm:f>
          </x14:formula1>
          <x14:formula2>
            <xm:f>46568</xm:f>
          </x14:formula2>
          <xm:sqref>B30</xm:sqref>
        </x14:dataValidation>
        <x14:dataValidation type="custom" allowBlank="1" showInputMessage="1" showErrorMessage="1" error="Achtung, die mindest Verbrauchszählpunkte wurden nicht erreicht." xr:uid="{09A3EEF6-BE03-43F8-939C-ED9204812B26}">
          <x14:formula1>
            <xm:f>B31&gt;=VLOOKUP(B29,Dropdowns!K4:N7,2,FALSE)</xm:f>
          </x14:formula1>
          <xm:sqref>B31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07262-46FB-42D6-A6F6-A5A1EA5729C9}">
  <dimension ref="A1:XFD47"/>
  <sheetViews>
    <sheetView zoomScale="80" zoomScaleNormal="80" workbookViewId="0">
      <selection activeCell="C9" sqref="C9:E9"/>
    </sheetView>
  </sheetViews>
  <sheetFormatPr baseColWidth="10" defaultColWidth="0" defaultRowHeight="15" zeroHeight="1" x14ac:dyDescent="0.25"/>
  <cols>
    <col min="1" max="1" width="5.140625" style="3" customWidth="1"/>
    <col min="2" max="2" width="66.5703125" style="3" customWidth="1"/>
    <col min="3" max="3" width="83.5703125" style="3" customWidth="1"/>
    <col min="4" max="4" width="21.140625" style="3" customWidth="1"/>
    <col min="5" max="5" width="23.140625" style="3" customWidth="1"/>
    <col min="6" max="6" width="2.5703125" style="3" customWidth="1"/>
    <col min="7" max="9" width="0" style="3" hidden="1" customWidth="1"/>
    <col min="10" max="16383" width="11.42578125" style="3" hidden="1"/>
    <col min="16384" max="16384" width="1.42578125" style="3" customWidth="1"/>
  </cols>
  <sheetData>
    <row r="1" spans="1:9 16384:16384" ht="24.75" customHeight="1" x14ac:dyDescent="0.25">
      <c r="A1" s="96" t="s">
        <v>37</v>
      </c>
      <c r="B1" s="96"/>
      <c r="C1" s="96"/>
      <c r="D1" s="96"/>
      <c r="E1" s="96"/>
      <c r="F1" s="4"/>
      <c r="G1" s="4"/>
      <c r="H1" s="4"/>
      <c r="I1" s="4"/>
    </row>
    <row r="2" spans="1:9 16384:16384" ht="28.5" customHeight="1" x14ac:dyDescent="0.25">
      <c r="A2" s="97" t="s">
        <v>38</v>
      </c>
      <c r="B2" s="97"/>
      <c r="C2" s="97"/>
      <c r="D2" s="97"/>
      <c r="E2" s="97"/>
    </row>
    <row r="3" spans="1:9 16384:16384" x14ac:dyDescent="0.25">
      <c r="A3" s="98" t="s">
        <v>2</v>
      </c>
      <c r="B3" s="98"/>
      <c r="C3" s="98"/>
      <c r="D3" s="98"/>
      <c r="E3" s="98"/>
    </row>
    <row r="4" spans="1:9 16384:16384" x14ac:dyDescent="0.25">
      <c r="A4" s="57"/>
      <c r="B4" s="57"/>
      <c r="C4" s="57"/>
      <c r="D4" s="57"/>
      <c r="E4" s="57"/>
    </row>
    <row r="5" spans="1:9 16384:16384" ht="46.5" customHeight="1" x14ac:dyDescent="0.25">
      <c r="A5" s="128" t="s">
        <v>88</v>
      </c>
      <c r="B5" s="100"/>
      <c r="C5" s="100"/>
      <c r="D5" s="100"/>
      <c r="E5" s="2"/>
    </row>
    <row r="6" spans="1:9 16384:16384" x14ac:dyDescent="0.25">
      <c r="B6" s="34"/>
    </row>
    <row r="7" spans="1:9 16384:16384" s="50" customFormat="1" ht="18.75" x14ac:dyDescent="0.3">
      <c r="A7" s="133" t="s">
        <v>99</v>
      </c>
      <c r="B7" s="133"/>
      <c r="C7" s="133"/>
      <c r="D7" s="133"/>
      <c r="E7" s="1"/>
      <c r="F7" s="55"/>
    </row>
    <row r="8" spans="1:9 16384:16384" x14ac:dyDescent="0.25">
      <c r="A8"/>
      <c r="B8" s="34"/>
    </row>
    <row r="9" spans="1:9 16384:16384" ht="94.5" customHeight="1" x14ac:dyDescent="0.25">
      <c r="A9" s="129" t="s">
        <v>138</v>
      </c>
      <c r="B9" s="130"/>
      <c r="C9" s="131"/>
      <c r="D9" s="131"/>
      <c r="E9" s="132"/>
      <c r="F9" s="4"/>
      <c r="XFD9" s="54"/>
    </row>
    <row r="10" spans="1:9 16384:16384" ht="123.75" customHeight="1" x14ac:dyDescent="0.25">
      <c r="A10" s="129" t="s">
        <v>98</v>
      </c>
      <c r="B10" s="130"/>
      <c r="C10" s="131"/>
      <c r="D10" s="131"/>
      <c r="E10" s="132"/>
      <c r="F10" s="27"/>
    </row>
    <row r="11" spans="1:9 16384:16384" x14ac:dyDescent="0.25">
      <c r="B11" s="34"/>
    </row>
    <row r="12" spans="1:9 16384:16384" s="50" customFormat="1" ht="18.75" x14ac:dyDescent="0.3">
      <c r="A12" s="133" t="s">
        <v>100</v>
      </c>
      <c r="B12" s="133"/>
      <c r="C12" s="133"/>
      <c r="D12" s="133"/>
      <c r="E12" s="1"/>
    </row>
    <row r="13" spans="1:9 16384:16384" ht="24.75" customHeight="1" x14ac:dyDescent="0.25">
      <c r="A13" s="79"/>
      <c r="B13" s="29" t="s">
        <v>63</v>
      </c>
      <c r="C13" s="58"/>
      <c r="D13" s="119" t="str">
        <f>IF(AND(ISNUMBER(C13),C13&gt;=100,C13&lt;=250),"","Achtung: Die Speicherkapazität muss mindestens 100 kWh bzw. maximal 250 kWh betragen.")</f>
        <v>Achtung: Die Speicherkapazität muss mindestens 100 kWh bzw. maximal 250 kWh betragen.</v>
      </c>
      <c r="E13" s="134"/>
    </row>
    <row r="14" spans="1:9 16384:16384" ht="24.75" customHeight="1" x14ac:dyDescent="0.25">
      <c r="A14" s="79"/>
      <c r="B14" s="69" t="s">
        <v>73</v>
      </c>
      <c r="C14" s="58"/>
      <c r="D14" s="119"/>
      <c r="E14" s="134"/>
    </row>
    <row r="15" spans="1:9 16384:16384" ht="24.75" customHeight="1" x14ac:dyDescent="0.25">
      <c r="A15" s="79"/>
      <c r="B15" s="69" t="s">
        <v>83</v>
      </c>
      <c r="C15" s="52"/>
      <c r="D15" s="119"/>
      <c r="E15" s="134"/>
    </row>
    <row r="16" spans="1:9 16384:16384" ht="24.75" customHeight="1" x14ac:dyDescent="0.25">
      <c r="A16" s="79"/>
      <c r="B16" s="69" t="s">
        <v>62</v>
      </c>
      <c r="C16" s="52"/>
      <c r="D16" s="110"/>
      <c r="E16" s="135"/>
    </row>
    <row r="17" spans="1:6" ht="40.5" customHeight="1" x14ac:dyDescent="0.25">
      <c r="A17" s="79"/>
      <c r="B17" s="69" t="s">
        <v>67</v>
      </c>
      <c r="C17" s="52"/>
      <c r="D17" s="139" t="s">
        <v>76</v>
      </c>
      <c r="E17" s="140"/>
    </row>
    <row r="18" spans="1:6" s="9" customFormat="1" ht="80.099999999999994" customHeight="1" x14ac:dyDescent="0.25">
      <c r="A18" s="80"/>
      <c r="B18" s="69" t="s">
        <v>139</v>
      </c>
      <c r="C18" s="6" t="s">
        <v>5</v>
      </c>
      <c r="D18" s="137" t="str">
        <f>IF(C18="nein",CONCATENATE("Achtung: Sofern nicht bestätigt werden kann, dass der Speicher gemeinschaftlich genutzt werden soll, ist das"," Projekt im Rahmen der Programmausschreibung nicht förderungsfähig"," (siehe dazu Leitfaden Kapitel 2.3.1) und Ihr Antrag muss aus Formalgründen zur Anlehnung vorgeschlagen werden."),"")</f>
        <v/>
      </c>
      <c r="E18" s="138"/>
    </row>
    <row r="19" spans="1:6" s="9" customFormat="1" ht="112.5" customHeight="1" x14ac:dyDescent="0.25">
      <c r="A19" s="80"/>
      <c r="B19" s="69" t="s">
        <v>140</v>
      </c>
      <c r="C19" s="6" t="s">
        <v>5</v>
      </c>
      <c r="D19" s="137" t="str">
        <f>IF(C19="nein",CONCATENATE("Achtung: Sofern nicht bestätigt werden kann, dass der Speicher mindestens 75% seiner jählichen Energie aus den im Projekt der gemeinsamen Energienutzung integrierten Stromerzeugungsanlagen beziehen wird, ist das"," Projekt im Rahmen der Programmausschreibung nicht förderungsfähig"," (siehe dazu Leitfaden Kapitel 3.4.3) und Ihr Antrag muss aus Formalgründen zur Anlehnung vorgeschlagen werden."),"")</f>
        <v/>
      </c>
      <c r="E19" s="138"/>
    </row>
    <row r="20" spans="1:6" x14ac:dyDescent="0.25">
      <c r="A20" s="136" t="s">
        <v>23</v>
      </c>
      <c r="B20" s="136"/>
      <c r="C20" s="136"/>
      <c r="D20" s="136"/>
      <c r="E20" s="136"/>
      <c r="F20" s="136"/>
    </row>
    <row r="21" spans="1:6" ht="21" x14ac:dyDescent="0.25">
      <c r="A21" s="100" t="s">
        <v>101</v>
      </c>
      <c r="B21" s="100"/>
      <c r="C21" s="100"/>
      <c r="D21" s="100"/>
      <c r="E21" s="2"/>
    </row>
    <row r="22" spans="1:6" ht="8.25" customHeight="1" x14ac:dyDescent="0.25">
      <c r="A22" s="70" t="s">
        <v>23</v>
      </c>
      <c r="B22" s="70"/>
      <c r="C22" s="70"/>
      <c r="D22" s="70"/>
      <c r="E22" s="70"/>
      <c r="F22" s="70"/>
    </row>
    <row r="23" spans="1:6" s="9" customFormat="1" ht="35.25" customHeight="1" x14ac:dyDescent="0.25">
      <c r="A23" s="71" t="s">
        <v>0</v>
      </c>
      <c r="B23" s="72" t="s">
        <v>141</v>
      </c>
      <c r="C23" s="73" t="s">
        <v>1</v>
      </c>
      <c r="D23" s="72" t="s">
        <v>16</v>
      </c>
      <c r="E23" s="74" t="s">
        <v>86</v>
      </c>
    </row>
    <row r="24" spans="1:6" s="9" customFormat="1" x14ac:dyDescent="0.25">
      <c r="A24" s="87" t="str">
        <f>"1."&amp;ROW()-23</f>
        <v>1.1</v>
      </c>
      <c r="B24" s="53" t="s">
        <v>64</v>
      </c>
      <c r="C24" s="8"/>
      <c r="D24" s="15"/>
      <c r="E24" s="16"/>
      <c r="F24" s="30"/>
    </row>
    <row r="25" spans="1:6" s="9" customFormat="1" x14ac:dyDescent="0.25">
      <c r="A25" s="87" t="str">
        <f t="shared" ref="A25:A33" si="0">"1."&amp;ROW()-23</f>
        <v>1.2</v>
      </c>
      <c r="B25" s="53" t="s">
        <v>65</v>
      </c>
      <c r="C25" s="8"/>
      <c r="D25" s="15"/>
      <c r="E25" s="16"/>
    </row>
    <row r="26" spans="1:6" s="9" customFormat="1" x14ac:dyDescent="0.25">
      <c r="A26" s="87" t="str">
        <f t="shared" si="0"/>
        <v>1.3</v>
      </c>
      <c r="B26" s="53" t="s">
        <v>66</v>
      </c>
      <c r="C26" s="8"/>
      <c r="D26" s="15"/>
      <c r="E26" s="16"/>
    </row>
    <row r="27" spans="1:6" s="9" customFormat="1" ht="26.25" x14ac:dyDescent="0.25">
      <c r="A27" s="87" t="str">
        <f t="shared" si="0"/>
        <v>1.4</v>
      </c>
      <c r="B27" s="51" t="s">
        <v>77</v>
      </c>
      <c r="C27" s="8"/>
      <c r="D27" s="15"/>
      <c r="E27" s="16"/>
    </row>
    <row r="28" spans="1:6" s="9" customFormat="1" ht="26.25" x14ac:dyDescent="0.25">
      <c r="A28" s="87" t="str">
        <f t="shared" si="0"/>
        <v>1.5</v>
      </c>
      <c r="B28" s="51" t="s">
        <v>78</v>
      </c>
      <c r="C28" s="8"/>
      <c r="D28" s="15"/>
      <c r="E28" s="16"/>
    </row>
    <row r="29" spans="1:6" s="9" customFormat="1" x14ac:dyDescent="0.25">
      <c r="A29" s="87" t="str">
        <f t="shared" si="0"/>
        <v>1.6</v>
      </c>
      <c r="B29" s="14"/>
      <c r="C29" s="8"/>
      <c r="D29" s="15"/>
      <c r="E29" s="16"/>
    </row>
    <row r="30" spans="1:6" s="9" customFormat="1" x14ac:dyDescent="0.25">
      <c r="A30" s="87" t="str">
        <f t="shared" si="0"/>
        <v>1.7</v>
      </c>
      <c r="B30" s="14"/>
      <c r="C30" s="8"/>
      <c r="D30" s="15"/>
      <c r="E30" s="16"/>
    </row>
    <row r="31" spans="1:6" s="9" customFormat="1" x14ac:dyDescent="0.25">
      <c r="A31" s="87" t="str">
        <f t="shared" si="0"/>
        <v>1.8</v>
      </c>
      <c r="B31" s="14"/>
      <c r="C31" s="8"/>
      <c r="D31" s="15"/>
      <c r="E31" s="16"/>
    </row>
    <row r="32" spans="1:6" s="9" customFormat="1" x14ac:dyDescent="0.25">
      <c r="A32" s="87" t="str">
        <f t="shared" si="0"/>
        <v>1.9</v>
      </c>
      <c r="B32" s="14"/>
      <c r="C32" s="8"/>
      <c r="D32" s="15"/>
      <c r="E32" s="16"/>
    </row>
    <row r="33" spans="1:6" s="9" customFormat="1" x14ac:dyDescent="0.25">
      <c r="A33" s="87" t="str">
        <f t="shared" si="0"/>
        <v>1.10</v>
      </c>
      <c r="B33" s="17"/>
      <c r="C33" s="18"/>
      <c r="D33" s="19"/>
      <c r="E33" s="20"/>
    </row>
    <row r="34" spans="1:6" x14ac:dyDescent="0.25">
      <c r="B34" s="75" t="s">
        <v>18</v>
      </c>
      <c r="C34" s="76" t="s">
        <v>69</v>
      </c>
      <c r="D34" s="77">
        <f>SUM(D24:D33)</f>
        <v>0</v>
      </c>
      <c r="E34" s="78"/>
    </row>
    <row r="35" spans="1:6" x14ac:dyDescent="0.25">
      <c r="A35" s="70" t="s">
        <v>23</v>
      </c>
    </row>
    <row r="36" spans="1:6" ht="21" x14ac:dyDescent="0.25">
      <c r="A36" s="100" t="s">
        <v>102</v>
      </c>
      <c r="B36" s="100"/>
      <c r="C36" s="100"/>
      <c r="D36" s="100"/>
      <c r="E36" s="2"/>
    </row>
    <row r="37" spans="1:6" x14ac:dyDescent="0.25">
      <c r="A37" s="107" t="s">
        <v>23</v>
      </c>
      <c r="B37" s="107"/>
      <c r="C37" s="107"/>
      <c r="D37" s="107"/>
      <c r="E37" s="107"/>
      <c r="F37" s="107"/>
    </row>
    <row r="38" spans="1:6" x14ac:dyDescent="0.25">
      <c r="A38" s="31"/>
      <c r="B38" s="32" t="s">
        <v>40</v>
      </c>
      <c r="C38" s="33"/>
      <c r="D38" s="5"/>
      <c r="E38" s="5"/>
    </row>
    <row r="39" spans="1:6" x14ac:dyDescent="0.25">
      <c r="B39" s="49" t="s">
        <v>44</v>
      </c>
      <c r="C39" s="35" t="s">
        <v>41</v>
      </c>
      <c r="D39" s="5"/>
      <c r="E39" s="5"/>
    </row>
    <row r="40" spans="1:6" x14ac:dyDescent="0.25">
      <c r="B40" s="49" t="s">
        <v>44</v>
      </c>
      <c r="C40" s="35" t="s">
        <v>42</v>
      </c>
      <c r="D40" s="5"/>
      <c r="E40" s="5"/>
    </row>
    <row r="41" spans="1:6" x14ac:dyDescent="0.25">
      <c r="B41" s="49" t="str">
        <f>IF(Zusammenfassung!B15="Ja","X   ","")</f>
        <v/>
      </c>
      <c r="C41" s="35" t="s">
        <v>43</v>
      </c>
      <c r="D41" s="5"/>
      <c r="E41" s="5"/>
    </row>
    <row r="42" spans="1:6" x14ac:dyDescent="0.25">
      <c r="B42" s="49" t="s">
        <v>44</v>
      </c>
      <c r="C42" s="35" t="s">
        <v>68</v>
      </c>
      <c r="D42" s="5"/>
      <c r="E42" s="5"/>
    </row>
    <row r="43" spans="1:6" x14ac:dyDescent="0.25">
      <c r="B43" s="49" t="str">
        <f>IF(D34&gt;100000,"X","")</f>
        <v/>
      </c>
      <c r="C43" s="35" t="s">
        <v>70</v>
      </c>
      <c r="D43" s="5"/>
      <c r="E43" s="5"/>
    </row>
    <row r="44" spans="1:6" x14ac:dyDescent="0.25">
      <c r="B44" s="49" t="s">
        <v>44</v>
      </c>
      <c r="C44" s="35" t="s">
        <v>71</v>
      </c>
      <c r="D44" s="5"/>
      <c r="E44" s="5"/>
    </row>
    <row r="45" spans="1:6" x14ac:dyDescent="0.25">
      <c r="B45" s="49" t="s">
        <v>44</v>
      </c>
      <c r="C45" s="35" t="s">
        <v>72</v>
      </c>
      <c r="D45" s="5"/>
      <c r="E45" s="5"/>
    </row>
    <row r="46" spans="1:6" x14ac:dyDescent="0.25"/>
    <row r="47" spans="1:6" x14ac:dyDescent="0.25"/>
  </sheetData>
  <sheetProtection algorithmName="SHA-512" hashValue="tYAovxqwaGtn8yZ1CjSgBVI5yhDickwS2CqRXHvweGZlG0FqpZyPPN3LnHwHzJdbRPHoVBwRgX2myY14M+UhzA==" saltValue="0RaPBRE5RhbOPQ39+vNXwg==" spinCount="100000" sheet="1" insertRows="0"/>
  <mergeCells count="21">
    <mergeCell ref="A10:B10"/>
    <mergeCell ref="C10:E10"/>
    <mergeCell ref="A7:D7"/>
    <mergeCell ref="A36:D36"/>
    <mergeCell ref="A37:F37"/>
    <mergeCell ref="A12:D12"/>
    <mergeCell ref="D14:E14"/>
    <mergeCell ref="D15:E15"/>
    <mergeCell ref="D16:E16"/>
    <mergeCell ref="A21:D21"/>
    <mergeCell ref="A20:F20"/>
    <mergeCell ref="D19:E19"/>
    <mergeCell ref="D17:E17"/>
    <mergeCell ref="D18:E18"/>
    <mergeCell ref="D13:E13"/>
    <mergeCell ref="A5:D5"/>
    <mergeCell ref="A1:E1"/>
    <mergeCell ref="A2:E2"/>
    <mergeCell ref="A3:E3"/>
    <mergeCell ref="A9:B9"/>
    <mergeCell ref="C9:E9"/>
  </mergeCells>
  <dataValidations count="1">
    <dataValidation type="decimal" allowBlank="1" showInputMessage="1" showErrorMessage="1" sqref="C13" xr:uid="{A67A67D0-CEFE-43F7-B694-D506757DE117}">
      <formula1>100</formula1>
      <formula2>250</formula2>
    </dataValidation>
  </dataValidations>
  <pageMargins left="0.70866141732283472" right="0.70866141732283472" top="0.78740157480314965" bottom="0.78740157480314965" header="0.31496062992125984" footer="0.31496062992125984"/>
  <pageSetup paperSize="9" orientation="portrait" verticalDpi="0" r:id="rId1"/>
  <headerFooter>
    <oddFooter>&amp;LVersion 10/2026</oddFooter>
  </headerFooter>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Dropdowns!$C$5:$C$7</xm:f>
          </x14:formula1>
          <xm:sqref>C18:C19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673EC-BB50-48A8-8EEA-D3781A292474}">
  <dimension ref="A1:XFD71"/>
  <sheetViews>
    <sheetView zoomScale="80" zoomScaleNormal="80" workbookViewId="0">
      <selection activeCell="C9" sqref="C9:E9"/>
    </sheetView>
  </sheetViews>
  <sheetFormatPr baseColWidth="10" defaultColWidth="0" defaultRowHeight="15" customHeight="1" zeroHeight="1" x14ac:dyDescent="0.25"/>
  <cols>
    <col min="1" max="1" width="5.140625" style="3" customWidth="1"/>
    <col min="2" max="2" width="66.5703125" style="3" customWidth="1"/>
    <col min="3" max="3" width="83.5703125" style="3" customWidth="1"/>
    <col min="4" max="4" width="21.140625" style="3" customWidth="1"/>
    <col min="5" max="5" width="23.140625" style="3" customWidth="1"/>
    <col min="6" max="6" width="3.42578125" style="3" customWidth="1"/>
    <col min="7" max="9" width="0" style="3" hidden="1" customWidth="1"/>
    <col min="10" max="16383" width="11.42578125" style="3" hidden="1"/>
    <col min="16384" max="16384" width="5" style="3" customWidth="1"/>
  </cols>
  <sheetData>
    <row r="1" spans="1:9 16384:16384" ht="24.75" customHeight="1" x14ac:dyDescent="0.25">
      <c r="A1" s="96" t="s">
        <v>37</v>
      </c>
      <c r="B1" s="96"/>
      <c r="C1" s="96"/>
      <c r="D1" s="96"/>
      <c r="E1" s="96"/>
      <c r="F1" s="4"/>
      <c r="G1" s="4"/>
      <c r="H1" s="4"/>
      <c r="I1" s="4"/>
    </row>
    <row r="2" spans="1:9 16384:16384" ht="28.5" customHeight="1" x14ac:dyDescent="0.25">
      <c r="A2" s="97" t="s">
        <v>38</v>
      </c>
      <c r="B2" s="97"/>
      <c r="C2" s="97"/>
      <c r="D2" s="97"/>
      <c r="E2" s="97"/>
    </row>
    <row r="3" spans="1:9 16384:16384" x14ac:dyDescent="0.25">
      <c r="A3" s="98" t="s">
        <v>2</v>
      </c>
      <c r="B3" s="98"/>
      <c r="C3" s="98"/>
      <c r="D3" s="98"/>
      <c r="E3" s="98"/>
    </row>
    <row r="4" spans="1:9 16384:16384" x14ac:dyDescent="0.25">
      <c r="A4" s="57"/>
      <c r="B4" s="57"/>
      <c r="C4" s="57"/>
      <c r="D4" s="57"/>
      <c r="E4" s="57"/>
    </row>
    <row r="5" spans="1:9 16384:16384" ht="46.5" customHeight="1" x14ac:dyDescent="0.25">
      <c r="A5" s="128" t="s">
        <v>87</v>
      </c>
      <c r="B5" s="100"/>
      <c r="C5" s="100"/>
      <c r="D5" s="100"/>
      <c r="E5" s="2"/>
    </row>
    <row r="6" spans="1:9 16384:16384" x14ac:dyDescent="0.25">
      <c r="B6" s="34"/>
    </row>
    <row r="7" spans="1:9 16384:16384" s="50" customFormat="1" ht="18.75" x14ac:dyDescent="0.3">
      <c r="A7" s="133" t="s">
        <v>99</v>
      </c>
      <c r="B7" s="133"/>
      <c r="C7" s="133"/>
      <c r="D7" s="133"/>
      <c r="E7" s="1"/>
      <c r="F7" s="55"/>
    </row>
    <row r="8" spans="1:9 16384:16384" x14ac:dyDescent="0.25">
      <c r="A8"/>
      <c r="B8" s="34"/>
    </row>
    <row r="9" spans="1:9 16384:16384" ht="66" customHeight="1" x14ac:dyDescent="0.25">
      <c r="A9" s="141" t="s">
        <v>103</v>
      </c>
      <c r="B9" s="142"/>
      <c r="C9" s="131"/>
      <c r="D9" s="131"/>
      <c r="E9" s="132"/>
      <c r="F9" s="4"/>
      <c r="XFD9" s="54"/>
    </row>
    <row r="10" spans="1:9 16384:16384" x14ac:dyDescent="0.25">
      <c r="B10" s="34"/>
    </row>
    <row r="11" spans="1:9 16384:16384" s="50" customFormat="1" ht="18.75" x14ac:dyDescent="0.3">
      <c r="A11" s="143" t="s">
        <v>100</v>
      </c>
      <c r="B11" s="143"/>
      <c r="C11" s="143"/>
      <c r="D11" s="143"/>
      <c r="E11" s="86"/>
    </row>
    <row r="12" spans="1:9 16384:16384" ht="45" customHeight="1" x14ac:dyDescent="0.25">
      <c r="A12" s="79"/>
      <c r="B12" s="29" t="s">
        <v>63</v>
      </c>
      <c r="C12" s="58"/>
      <c r="D12" s="119" t="str">
        <f>IF(C12&lt;=250,"Hinweis: Die Nettospeicherkapazität für einen Antrag im Rahmen des Ausschreibungsschwerpunkts 3B muss größer 250 kWh betragen.","")</f>
        <v>Hinweis: Die Nettospeicherkapazität für einen Antrag im Rahmen des Ausschreibungsschwerpunkts 3B muss größer 250 kWh betragen.</v>
      </c>
      <c r="E12" s="120"/>
    </row>
    <row r="13" spans="1:9 16384:16384" ht="24.75" customHeight="1" x14ac:dyDescent="0.25">
      <c r="A13" s="79"/>
      <c r="B13" s="69" t="s">
        <v>73</v>
      </c>
      <c r="C13" s="58"/>
      <c r="D13" s="119"/>
      <c r="E13" s="120"/>
    </row>
    <row r="14" spans="1:9 16384:16384" ht="24.75" customHeight="1" x14ac:dyDescent="0.25">
      <c r="A14" s="79"/>
      <c r="B14" s="69" t="s">
        <v>83</v>
      </c>
      <c r="C14" s="52"/>
      <c r="D14" s="119"/>
      <c r="E14" s="120"/>
    </row>
    <row r="15" spans="1:9 16384:16384" ht="24.75" customHeight="1" x14ac:dyDescent="0.25">
      <c r="A15" s="79"/>
      <c r="B15" s="69" t="s">
        <v>62</v>
      </c>
      <c r="C15" s="52"/>
      <c r="D15" s="110"/>
      <c r="E15" s="111"/>
    </row>
    <row r="16" spans="1:9 16384:16384" ht="40.5" customHeight="1" x14ac:dyDescent="0.25">
      <c r="A16" s="79"/>
      <c r="B16" s="69" t="s">
        <v>67</v>
      </c>
      <c r="C16" s="52"/>
      <c r="D16" s="139" t="s">
        <v>76</v>
      </c>
      <c r="E16" s="149"/>
    </row>
    <row r="17" spans="1:6" s="9" customFormat="1" ht="80.099999999999994" customHeight="1" x14ac:dyDescent="0.25">
      <c r="A17" s="80"/>
      <c r="B17" s="69" t="s">
        <v>139</v>
      </c>
      <c r="C17" s="6" t="s">
        <v>5</v>
      </c>
      <c r="D17" s="137" t="str">
        <f>IF(C17="nein",CONCATENATE("Achtung: Sofern nicht bestätigt werden kann, dass der Speicher gemeinschaftlich genutzt werden soll, ist das"," Projekt im Rahmen der Programmausschreibung nicht förderungsfähig"," (siehe dazu Leitfaden Kapitel 2.3.1) und Ihr Antrag muss aus Formalgründen zur Anlehnung vorgeschlagen werden."),"")</f>
        <v/>
      </c>
      <c r="E17" s="147"/>
    </row>
    <row r="18" spans="1:6" s="9" customFormat="1" ht="112.5" customHeight="1" x14ac:dyDescent="0.25">
      <c r="A18" s="80"/>
      <c r="B18" s="69" t="s">
        <v>140</v>
      </c>
      <c r="C18" s="6" t="s">
        <v>5</v>
      </c>
      <c r="D18" s="137" t="str">
        <f>IF(C18="nein",CONCATENATE("Achtung: Sofern nicht bestätigt werden kann, dass der Speicher mindestens 75% seiner jählichen Energie aus den im Projekt der gemeinsamen Energienutzung integrierten Stromerzeugungsanlagen beziehen wird, ist das"," Projekt im Rahmen der Programmausschreibung nicht förderungsfähig"," (siehe dazu Leitfaden Kapitel 3.4.3) und Ihr Antrag muss aus Formalgründen zur Anlehnung vorgeschlagen werden."),"")</f>
        <v/>
      </c>
      <c r="E18" s="147"/>
    </row>
    <row r="19" spans="1:6" x14ac:dyDescent="0.25">
      <c r="A19" s="136" t="s">
        <v>23</v>
      </c>
      <c r="B19" s="136"/>
      <c r="C19" s="136"/>
      <c r="D19" s="136"/>
      <c r="E19" s="136"/>
      <c r="F19" s="136"/>
    </row>
    <row r="20" spans="1:6" ht="21" x14ac:dyDescent="0.25">
      <c r="A20" s="100" t="s">
        <v>101</v>
      </c>
      <c r="B20" s="100"/>
      <c r="C20" s="100"/>
      <c r="D20" s="100"/>
      <c r="E20" s="2"/>
    </row>
    <row r="21" spans="1:6" ht="8.25" customHeight="1" x14ac:dyDescent="0.25">
      <c r="A21" s="70" t="s">
        <v>23</v>
      </c>
      <c r="B21" s="70"/>
      <c r="C21" s="70"/>
      <c r="D21" s="70"/>
      <c r="E21" s="70"/>
      <c r="F21" s="70"/>
    </row>
    <row r="22" spans="1:6" s="9" customFormat="1" ht="35.25" customHeight="1" x14ac:dyDescent="0.25">
      <c r="A22" s="71" t="s">
        <v>0</v>
      </c>
      <c r="B22" s="72" t="s">
        <v>141</v>
      </c>
      <c r="C22" s="73" t="s">
        <v>1</v>
      </c>
      <c r="D22" s="72" t="s">
        <v>16</v>
      </c>
      <c r="E22" s="74" t="s">
        <v>86</v>
      </c>
    </row>
    <row r="23" spans="1:6" s="9" customFormat="1" x14ac:dyDescent="0.25">
      <c r="A23" s="87" t="str">
        <f>"1."&amp;ROW()-22</f>
        <v>1.1</v>
      </c>
      <c r="B23" s="53" t="s">
        <v>64</v>
      </c>
      <c r="C23" s="8"/>
      <c r="D23" s="15"/>
      <c r="E23" s="16"/>
      <c r="F23" s="30"/>
    </row>
    <row r="24" spans="1:6" s="9" customFormat="1" x14ac:dyDescent="0.25">
      <c r="A24" s="87" t="str">
        <f t="shared" ref="A24:A32" si="0">"1."&amp;ROW()-22</f>
        <v>1.2</v>
      </c>
      <c r="B24" s="53" t="s">
        <v>65</v>
      </c>
      <c r="C24" s="8"/>
      <c r="D24" s="15"/>
      <c r="E24" s="16"/>
    </row>
    <row r="25" spans="1:6" s="9" customFormat="1" x14ac:dyDescent="0.25">
      <c r="A25" s="87" t="str">
        <f t="shared" si="0"/>
        <v>1.3</v>
      </c>
      <c r="B25" s="53" t="s">
        <v>66</v>
      </c>
      <c r="C25" s="8"/>
      <c r="D25" s="15"/>
      <c r="E25" s="16"/>
    </row>
    <row r="26" spans="1:6" s="9" customFormat="1" ht="26.25" x14ac:dyDescent="0.25">
      <c r="A26" s="87" t="str">
        <f t="shared" si="0"/>
        <v>1.4</v>
      </c>
      <c r="B26" s="51" t="s">
        <v>77</v>
      </c>
      <c r="C26" s="8"/>
      <c r="D26" s="15"/>
      <c r="E26" s="16"/>
    </row>
    <row r="27" spans="1:6" s="9" customFormat="1" ht="26.25" x14ac:dyDescent="0.25">
      <c r="A27" s="87" t="str">
        <f t="shared" si="0"/>
        <v>1.5</v>
      </c>
      <c r="B27" s="51" t="s">
        <v>78</v>
      </c>
      <c r="C27" s="8"/>
      <c r="D27" s="15"/>
      <c r="E27" s="16"/>
    </row>
    <row r="28" spans="1:6" s="9" customFormat="1" x14ac:dyDescent="0.25">
      <c r="A28" s="87" t="str">
        <f t="shared" si="0"/>
        <v>1.6</v>
      </c>
      <c r="B28" s="14"/>
      <c r="C28" s="8"/>
      <c r="D28" s="15"/>
      <c r="E28" s="16"/>
    </row>
    <row r="29" spans="1:6" s="9" customFormat="1" x14ac:dyDescent="0.25">
      <c r="A29" s="87" t="str">
        <f t="shared" si="0"/>
        <v>1.7</v>
      </c>
      <c r="B29" s="14"/>
      <c r="C29" s="8"/>
      <c r="D29" s="15"/>
      <c r="E29" s="16"/>
    </row>
    <row r="30" spans="1:6" s="9" customFormat="1" x14ac:dyDescent="0.25">
      <c r="A30" s="87" t="str">
        <f t="shared" si="0"/>
        <v>1.8</v>
      </c>
      <c r="B30" s="14"/>
      <c r="C30" s="8"/>
      <c r="D30" s="15"/>
      <c r="E30" s="16"/>
    </row>
    <row r="31" spans="1:6" s="9" customFormat="1" x14ac:dyDescent="0.25">
      <c r="A31" s="87" t="str">
        <f t="shared" si="0"/>
        <v>1.9</v>
      </c>
      <c r="B31" s="14"/>
      <c r="C31" s="8"/>
      <c r="D31" s="15"/>
      <c r="E31" s="16"/>
    </row>
    <row r="32" spans="1:6" s="9" customFormat="1" x14ac:dyDescent="0.25">
      <c r="A32" s="87" t="str">
        <f t="shared" si="0"/>
        <v>1.10</v>
      </c>
      <c r="B32" s="17"/>
      <c r="C32" s="18"/>
      <c r="D32" s="19"/>
      <c r="E32" s="20"/>
    </row>
    <row r="33" spans="1:6" x14ac:dyDescent="0.25">
      <c r="B33" s="75" t="s">
        <v>18</v>
      </c>
      <c r="C33" s="76" t="s">
        <v>69</v>
      </c>
      <c r="D33" s="77">
        <f>SUM(D23:D32)</f>
        <v>0</v>
      </c>
      <c r="E33" s="78"/>
    </row>
    <row r="34" spans="1:6" x14ac:dyDescent="0.25">
      <c r="A34" s="70" t="s">
        <v>23</v>
      </c>
    </row>
    <row r="35" spans="1:6" ht="21" x14ac:dyDescent="0.25">
      <c r="A35" s="100" t="s">
        <v>102</v>
      </c>
      <c r="B35" s="100"/>
      <c r="C35" s="100"/>
      <c r="D35" s="100"/>
      <c r="E35" s="2"/>
    </row>
    <row r="36" spans="1:6" x14ac:dyDescent="0.25">
      <c r="A36" s="107" t="s">
        <v>23</v>
      </c>
      <c r="B36" s="107"/>
      <c r="C36" s="107"/>
      <c r="D36" s="107"/>
      <c r="E36" s="107"/>
      <c r="F36" s="107"/>
    </row>
    <row r="37" spans="1:6" x14ac:dyDescent="0.25">
      <c r="A37" s="31"/>
      <c r="B37" s="32" t="s">
        <v>40</v>
      </c>
      <c r="C37" s="33"/>
      <c r="D37" s="5"/>
      <c r="E37" s="5"/>
    </row>
    <row r="38" spans="1:6" x14ac:dyDescent="0.25">
      <c r="B38" s="49" t="s">
        <v>44</v>
      </c>
      <c r="C38" s="35" t="s">
        <v>41</v>
      </c>
      <c r="D38" s="5"/>
      <c r="E38" s="5"/>
    </row>
    <row r="39" spans="1:6" x14ac:dyDescent="0.25">
      <c r="B39" s="49" t="s">
        <v>44</v>
      </c>
      <c r="C39" s="35" t="s">
        <v>42</v>
      </c>
      <c r="D39" s="5"/>
      <c r="E39" s="5"/>
    </row>
    <row r="40" spans="1:6" x14ac:dyDescent="0.25">
      <c r="B40" s="49" t="str">
        <f>IF(Zusammenfassung!B15="Ja","X   ","")</f>
        <v/>
      </c>
      <c r="C40" s="35" t="s">
        <v>43</v>
      </c>
      <c r="D40" s="5"/>
      <c r="E40" s="5"/>
    </row>
    <row r="41" spans="1:6" x14ac:dyDescent="0.25">
      <c r="B41" s="49" t="s">
        <v>44</v>
      </c>
      <c r="C41" s="35" t="s">
        <v>68</v>
      </c>
      <c r="D41" s="5"/>
      <c r="E41" s="5"/>
    </row>
    <row r="42" spans="1:6" x14ac:dyDescent="0.25">
      <c r="B42" s="49" t="str">
        <f>IF(D33&gt;100000,"X","")</f>
        <v/>
      </c>
      <c r="C42" s="35" t="s">
        <v>70</v>
      </c>
      <c r="D42" s="5"/>
      <c r="E42" s="5"/>
    </row>
    <row r="43" spans="1:6" x14ac:dyDescent="0.25">
      <c r="B43" s="49" t="s">
        <v>44</v>
      </c>
      <c r="C43" s="35" t="s">
        <v>71</v>
      </c>
      <c r="D43" s="5"/>
      <c r="E43" s="5"/>
    </row>
    <row r="44" spans="1:6" x14ac:dyDescent="0.25">
      <c r="B44" s="49" t="s">
        <v>44</v>
      </c>
      <c r="C44" s="35" t="s">
        <v>72</v>
      </c>
      <c r="D44" s="5"/>
      <c r="E44" s="5"/>
    </row>
    <row r="45" spans="1:6" x14ac:dyDescent="0.25"/>
    <row r="46" spans="1:6" ht="21" x14ac:dyDescent="0.25">
      <c r="A46" s="100" t="s">
        <v>104</v>
      </c>
      <c r="B46" s="100"/>
      <c r="C46" s="100"/>
      <c r="D46" s="100"/>
      <c r="E46" s="2"/>
    </row>
    <row r="47" spans="1:6" s="9" customFormat="1" ht="36.950000000000003" customHeight="1" x14ac:dyDescent="0.25">
      <c r="A47" s="144" t="s">
        <v>89</v>
      </c>
      <c r="B47" s="144"/>
      <c r="C47" s="144"/>
      <c r="D47" s="144"/>
      <c r="E47" s="144"/>
      <c r="F47" s="88"/>
    </row>
    <row r="48" spans="1:6" x14ac:dyDescent="0.25">
      <c r="A48" s="81"/>
      <c r="B48" s="85" t="s">
        <v>74</v>
      </c>
      <c r="C48" s="82"/>
      <c r="D48" s="83"/>
      <c r="E48" s="84" t="s">
        <v>75</v>
      </c>
    </row>
    <row r="49" spans="1:5" ht="57.95" customHeight="1" x14ac:dyDescent="0.25">
      <c r="A49" s="79"/>
      <c r="B49" s="49" t="s">
        <v>105</v>
      </c>
      <c r="C49" s="145"/>
      <c r="D49" s="145"/>
      <c r="E49" s="146"/>
    </row>
    <row r="50" spans="1:5" ht="57.95" customHeight="1" x14ac:dyDescent="0.25">
      <c r="A50" s="79"/>
      <c r="B50" s="49" t="s">
        <v>106</v>
      </c>
      <c r="C50" s="145"/>
      <c r="D50" s="145"/>
      <c r="E50" s="146"/>
    </row>
    <row r="51" spans="1:5" ht="57.95" customHeight="1" x14ac:dyDescent="0.25">
      <c r="A51" s="79"/>
      <c r="B51" s="49" t="s">
        <v>107</v>
      </c>
      <c r="C51" s="145"/>
      <c r="D51" s="145"/>
      <c r="E51" s="146"/>
    </row>
    <row r="52" spans="1:5" ht="57.95" customHeight="1" x14ac:dyDescent="0.25">
      <c r="A52" s="79"/>
      <c r="B52" s="49" t="s">
        <v>108</v>
      </c>
      <c r="C52" s="145"/>
      <c r="D52" s="145"/>
      <c r="E52" s="146"/>
    </row>
    <row r="53" spans="1:5" x14ac:dyDescent="0.25"/>
    <row r="54" spans="1:5" x14ac:dyDescent="0.25">
      <c r="A54" s="81"/>
      <c r="B54" s="85" t="s">
        <v>79</v>
      </c>
      <c r="C54" s="82"/>
      <c r="D54" s="83"/>
      <c r="E54" s="84"/>
    </row>
    <row r="55" spans="1:5" ht="57.95" customHeight="1" x14ac:dyDescent="0.25">
      <c r="A55" s="79"/>
      <c r="B55" s="49" t="s">
        <v>109</v>
      </c>
      <c r="C55" s="145"/>
      <c r="D55" s="145"/>
      <c r="E55" s="146"/>
    </row>
    <row r="56" spans="1:5" ht="57.95" customHeight="1" x14ac:dyDescent="0.25">
      <c r="A56" s="79"/>
      <c r="B56" s="49" t="s">
        <v>111</v>
      </c>
      <c r="C56" s="145"/>
      <c r="D56" s="145"/>
      <c r="E56" s="146"/>
    </row>
    <row r="57" spans="1:5" ht="57.95" customHeight="1" x14ac:dyDescent="0.25">
      <c r="A57" s="79"/>
      <c r="B57" s="49" t="s">
        <v>110</v>
      </c>
      <c r="C57" s="145"/>
      <c r="D57" s="145"/>
      <c r="E57" s="146"/>
    </row>
    <row r="58" spans="1:5" ht="69" customHeight="1" x14ac:dyDescent="0.25">
      <c r="A58" s="79"/>
      <c r="B58" s="49" t="s">
        <v>142</v>
      </c>
      <c r="C58" s="145"/>
      <c r="D58" s="145"/>
      <c r="E58" s="146"/>
    </row>
    <row r="59" spans="1:5" x14ac:dyDescent="0.25"/>
    <row r="60" spans="1:5" x14ac:dyDescent="0.25">
      <c r="A60" s="81"/>
      <c r="B60" s="85" t="s">
        <v>143</v>
      </c>
      <c r="C60" s="82"/>
      <c r="D60" s="83"/>
      <c r="E60" s="84"/>
    </row>
    <row r="61" spans="1:5" ht="57.95" customHeight="1" x14ac:dyDescent="0.25">
      <c r="A61" s="79"/>
      <c r="B61" s="49" t="s">
        <v>112</v>
      </c>
      <c r="C61" s="145"/>
      <c r="D61" s="145"/>
      <c r="E61" s="146"/>
    </row>
    <row r="62" spans="1:5" ht="57.95" customHeight="1" x14ac:dyDescent="0.25">
      <c r="A62" s="79"/>
      <c r="B62" s="49" t="s">
        <v>113</v>
      </c>
      <c r="C62" s="145"/>
      <c r="D62" s="145"/>
      <c r="E62" s="146"/>
    </row>
    <row r="63" spans="1:5" ht="57.95" customHeight="1" x14ac:dyDescent="0.25">
      <c r="A63" s="79"/>
      <c r="B63" s="49" t="s">
        <v>114</v>
      </c>
      <c r="C63" s="145"/>
      <c r="D63" s="145"/>
      <c r="E63" s="146"/>
    </row>
    <row r="64" spans="1:5" hidden="1" x14ac:dyDescent="0.25"/>
    <row r="65" spans="1:5" hidden="1" x14ac:dyDescent="0.25"/>
    <row r="70" spans="1:5" ht="15" customHeight="1" x14ac:dyDescent="0.25"/>
    <row r="71" spans="1:5" ht="15" customHeight="1" x14ac:dyDescent="0.25">
      <c r="A71" s="148" t="str">
        <f>IF(OR(C49="",C50="",C51="",C52="",C55="",C56="",C57="",C58="",C61="",C62="",C63="",),"--&gt; Hinweis: Bitte ergänzen Sie Ihre Ausführungen zur Erfüllung der Auswahlkriterien. Diese sind Grundlage für die Bewertung der Expert:innen-Jury.","")</f>
        <v>--&gt; Hinweis: Bitte ergänzen Sie Ihre Ausführungen zur Erfüllung der Auswahlkriterien. Diese sind Grundlage für die Bewertung der Expert:innen-Jury.</v>
      </c>
      <c r="B71" s="148"/>
      <c r="C71" s="148"/>
      <c r="D71" s="148"/>
      <c r="E71" s="148"/>
    </row>
  </sheetData>
  <sheetProtection algorithmName="SHA-512" hashValue="GYSJZYSPOasOJDS26uzjFnswRdBoBbJy5P2xMZI8MG3qsxnRgI6ZOqJICCm6Ipk1DBExRgzaiNLBm7QU04Goeg==" saltValue="pWxg4wAr7Bk5Qc5/tqNqlw==" spinCount="100000" sheet="1" insertRows="0"/>
  <mergeCells count="33">
    <mergeCell ref="A71:E71"/>
    <mergeCell ref="A1:E1"/>
    <mergeCell ref="A2:E2"/>
    <mergeCell ref="A3:E3"/>
    <mergeCell ref="C62:E62"/>
    <mergeCell ref="C63:E63"/>
    <mergeCell ref="C52:E52"/>
    <mergeCell ref="C55:E55"/>
    <mergeCell ref="C56:E56"/>
    <mergeCell ref="C57:E57"/>
    <mergeCell ref="C58:E58"/>
    <mergeCell ref="C61:E61"/>
    <mergeCell ref="C51:E51"/>
    <mergeCell ref="D15:E15"/>
    <mergeCell ref="D16:E16"/>
    <mergeCell ref="D18:E18"/>
    <mergeCell ref="A46:D46"/>
    <mergeCell ref="A47:E47"/>
    <mergeCell ref="C49:E49"/>
    <mergeCell ref="C50:E50"/>
    <mergeCell ref="D14:E14"/>
    <mergeCell ref="A19:F19"/>
    <mergeCell ref="A20:D20"/>
    <mergeCell ref="A35:D35"/>
    <mergeCell ref="D17:E17"/>
    <mergeCell ref="A36:F36"/>
    <mergeCell ref="D12:E12"/>
    <mergeCell ref="D13:E13"/>
    <mergeCell ref="A5:D5"/>
    <mergeCell ref="A7:D7"/>
    <mergeCell ref="A9:B9"/>
    <mergeCell ref="C9:E9"/>
    <mergeCell ref="A11:D11"/>
  </mergeCells>
  <dataValidations count="1">
    <dataValidation type="decimal" operator="greaterThan" allowBlank="1" showInputMessage="1" showErrorMessage="1" sqref="C12" xr:uid="{7802742F-6321-4F03-9E46-699920766DE3}">
      <formula1>250</formula1>
    </dataValidation>
  </dataValidations>
  <pageMargins left="0.70866141732283472" right="0.70866141732283472" top="0.78740157480314965" bottom="0.78740157480314965" header="0.31496062992125984" footer="0.31496062992125984"/>
  <pageSetup paperSize="9" orientation="portrait" verticalDpi="0" r:id="rId1"/>
  <headerFooter>
    <oddFooter>&amp;LVersion 10/2026</oddFooter>
  </headerFooter>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C03D181A-CBA1-4A6A-A08D-76B620F53E27}">
          <x14:formula1>
            <xm:f>Dropdowns!$C$5:$C$7</xm:f>
          </x14:formula1>
          <xm:sqref>C17:C18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85A7E-26EE-49A0-8164-85770A2F287D}">
  <dimension ref="B3:T38"/>
  <sheetViews>
    <sheetView topLeftCell="B5" workbookViewId="0">
      <selection activeCell="H34" sqref="H34"/>
    </sheetView>
  </sheetViews>
  <sheetFormatPr baseColWidth="10" defaultColWidth="11.42578125" defaultRowHeight="12.75" x14ac:dyDescent="0.2"/>
  <cols>
    <col min="1" max="3" width="11.42578125" style="7"/>
    <col min="4" max="4" width="34.140625" style="7" customWidth="1"/>
    <col min="5" max="10" width="11.42578125" style="7"/>
    <col min="11" max="11" width="58" style="7" customWidth="1"/>
    <col min="12" max="18" width="11.42578125" style="7"/>
    <col min="19" max="19" width="13.42578125" style="7" customWidth="1"/>
    <col min="20" max="16384" width="11.42578125" style="7"/>
  </cols>
  <sheetData>
    <row r="3" spans="2:20" x14ac:dyDescent="0.2">
      <c r="B3" s="7" t="s">
        <v>19</v>
      </c>
    </row>
    <row r="4" spans="2:20" ht="13.5" thickBot="1" x14ac:dyDescent="0.25">
      <c r="K4" s="7" t="s">
        <v>5</v>
      </c>
    </row>
    <row r="5" spans="2:20" ht="13.5" thickBot="1" x14ac:dyDescent="0.25">
      <c r="B5" s="7" t="s">
        <v>6</v>
      </c>
      <c r="C5" s="7" t="s">
        <v>8</v>
      </c>
      <c r="D5" s="11"/>
      <c r="F5" s="7" t="s">
        <v>59</v>
      </c>
      <c r="G5" s="7" t="s">
        <v>10</v>
      </c>
      <c r="H5" s="10"/>
      <c r="K5" s="38" t="s">
        <v>50</v>
      </c>
      <c r="L5" s="39">
        <v>5</v>
      </c>
      <c r="M5" s="40" t="s">
        <v>36</v>
      </c>
      <c r="N5" s="24" t="s">
        <v>115</v>
      </c>
    </row>
    <row r="6" spans="2:20" x14ac:dyDescent="0.2">
      <c r="B6" s="7" t="s">
        <v>7</v>
      </c>
      <c r="C6" s="7" t="s">
        <v>9</v>
      </c>
      <c r="D6" s="11"/>
      <c r="F6" s="7" t="s">
        <v>60</v>
      </c>
      <c r="H6" s="10"/>
      <c r="K6" s="41" t="s">
        <v>51</v>
      </c>
      <c r="L6" s="42">
        <v>10</v>
      </c>
      <c r="M6" s="43" t="s">
        <v>36</v>
      </c>
      <c r="N6" s="7" t="s">
        <v>116</v>
      </c>
      <c r="S6" s="7" t="s">
        <v>34</v>
      </c>
      <c r="T6" s="23">
        <v>46296</v>
      </c>
    </row>
    <row r="7" spans="2:20" x14ac:dyDescent="0.2">
      <c r="B7" s="7" t="s">
        <v>5</v>
      </c>
      <c r="C7" s="7" t="s">
        <v>5</v>
      </c>
      <c r="D7" s="11"/>
      <c r="F7" s="7" t="s">
        <v>61</v>
      </c>
      <c r="H7" s="10"/>
      <c r="K7" s="41" t="s">
        <v>52</v>
      </c>
      <c r="L7" s="42">
        <v>15</v>
      </c>
      <c r="M7" s="43" t="s">
        <v>36</v>
      </c>
      <c r="N7" s="7" t="s">
        <v>117</v>
      </c>
      <c r="S7" s="7" t="s">
        <v>35</v>
      </c>
      <c r="T7" s="23">
        <v>46568</v>
      </c>
    </row>
    <row r="8" spans="2:20" ht="13.5" thickBot="1" x14ac:dyDescent="0.25">
      <c r="D8" s="11"/>
      <c r="K8" s="44"/>
      <c r="L8" s="45"/>
      <c r="M8" s="46"/>
    </row>
    <row r="9" spans="2:20" x14ac:dyDescent="0.2">
      <c r="D9" s="11"/>
    </row>
    <row r="11" spans="2:20" x14ac:dyDescent="0.2">
      <c r="T11" s="23"/>
    </row>
    <row r="13" spans="2:20" x14ac:dyDescent="0.2">
      <c r="B13" s="7" t="s">
        <v>20</v>
      </c>
      <c r="G13" s="47" t="s">
        <v>25</v>
      </c>
      <c r="I13" s="47" t="s">
        <v>80</v>
      </c>
      <c r="L13" s="7" t="s">
        <v>53</v>
      </c>
    </row>
    <row r="14" spans="2:20" x14ac:dyDescent="0.2">
      <c r="L14" s="7" t="s">
        <v>54</v>
      </c>
    </row>
    <row r="15" spans="2:20" x14ac:dyDescent="0.2">
      <c r="B15" s="7" t="s">
        <v>12</v>
      </c>
      <c r="E15" s="7" t="s">
        <v>8</v>
      </c>
      <c r="G15" s="7" t="s">
        <v>119</v>
      </c>
      <c r="H15" s="7" cm="1">
        <f t="array" aca="1" ref="H15" ca="1">IF(INDIRECT("'Zusammenfassung'!"&amp;G15)="",0,1)</f>
        <v>0</v>
      </c>
      <c r="J15" s="7" t="s">
        <v>33</v>
      </c>
      <c r="L15" s="7" t="s">
        <v>55</v>
      </c>
    </row>
    <row r="16" spans="2:20" x14ac:dyDescent="0.2">
      <c r="B16" s="7" t="s">
        <v>13</v>
      </c>
      <c r="E16" s="7" t="s">
        <v>9</v>
      </c>
      <c r="G16" s="7" t="s">
        <v>26</v>
      </c>
      <c r="H16" s="7" cm="1">
        <f t="array" aca="1" ref="H16" ca="1">IF(INDIRECT("'Zusammenfassung'!"&amp;G16)="",0,1)</f>
        <v>0</v>
      </c>
      <c r="J16" s="7" t="s">
        <v>31</v>
      </c>
      <c r="L16" s="7" t="s">
        <v>56</v>
      </c>
    </row>
    <row r="17" spans="2:12" x14ac:dyDescent="0.2">
      <c r="B17" s="7" t="s">
        <v>15</v>
      </c>
      <c r="E17" s="7" t="s">
        <v>5</v>
      </c>
      <c r="G17" s="7" t="s">
        <v>120</v>
      </c>
      <c r="H17" s="7" cm="1">
        <f t="array" aca="1" ref="H17" ca="1">IF(INDIRECT("'Zusammenfassung'!"&amp;G17)="",0,1)</f>
        <v>0</v>
      </c>
      <c r="J17" s="7" t="str" cm="1">
        <f t="array" aca="1" ref="J17" ca="1">_xlfn.TEXTJOIN(", ",TRUE,(IF(H15:H31=0,G15:G31,"")))</f>
        <v>B12, B13, B14, B15, 0, B21, B22, B23, B24, 0, B29, B30, B31, B32, B33, 0, B35</v>
      </c>
      <c r="L17" s="7" t="s">
        <v>57</v>
      </c>
    </row>
    <row r="18" spans="2:12" x14ac:dyDescent="0.2">
      <c r="B18" s="7" t="s">
        <v>14</v>
      </c>
      <c r="G18" s="7" t="s">
        <v>121</v>
      </c>
      <c r="H18" s="7" cm="1">
        <f t="array" aca="1" ref="H18" ca="1">IF(INDIRECT("'Zusammenfassung'!"&amp;G18)="bitte auswählen",0,1)</f>
        <v>0</v>
      </c>
      <c r="I18" s="7" t="s">
        <v>32</v>
      </c>
      <c r="L18" s="7" t="s">
        <v>58</v>
      </c>
    </row>
    <row r="19" spans="2:12" x14ac:dyDescent="0.2">
      <c r="L19" s="7" t="s">
        <v>5</v>
      </c>
    </row>
    <row r="20" spans="2:12" x14ac:dyDescent="0.2">
      <c r="G20" s="7" t="s">
        <v>122</v>
      </c>
      <c r="H20" s="7" cm="1">
        <f t="array" aca="1" ref="H20" ca="1">IF(INDIRECT("'Zusammenfassung'!"&amp;G20)="bitte auswählen",0,1)</f>
        <v>0</v>
      </c>
    </row>
    <row r="21" spans="2:12" x14ac:dyDescent="0.2">
      <c r="B21" s="7" t="s">
        <v>21</v>
      </c>
      <c r="G21" s="7" t="s">
        <v>27</v>
      </c>
      <c r="H21" s="7" cm="1">
        <f t="array" aca="1" ref="H21" ca="1">IF(INDIRECT("'Zusammenfassung'!"&amp;G21)="bitte auswählen",0,1)</f>
        <v>0</v>
      </c>
    </row>
    <row r="22" spans="2:12" x14ac:dyDescent="0.2">
      <c r="G22" s="7" t="s">
        <v>28</v>
      </c>
      <c r="H22" s="7" cm="1">
        <f t="array" aca="1" ref="H22" ca="1">IF(INDIRECT("'Zusammenfassung'!"&amp;G22)="bitte auswählen",0,1)</f>
        <v>0</v>
      </c>
    </row>
    <row r="23" spans="2:12" x14ac:dyDescent="0.2">
      <c r="B23" s="7" t="s">
        <v>12</v>
      </c>
      <c r="E23" s="7" t="s">
        <v>8</v>
      </c>
      <c r="G23" s="7" t="s">
        <v>123</v>
      </c>
      <c r="H23" s="7" cm="1">
        <f t="array" aca="1" ref="H23" ca="1">IF(INDIRECT("'Zusammenfassung'!"&amp;G23)="bitte auswählen",0,1)</f>
        <v>0</v>
      </c>
    </row>
    <row r="24" spans="2:12" x14ac:dyDescent="0.2">
      <c r="B24" s="7" t="s">
        <v>13</v>
      </c>
      <c r="E24" s="7" t="s">
        <v>9</v>
      </c>
    </row>
    <row r="25" spans="2:12" x14ac:dyDescent="0.2">
      <c r="B25" s="7" t="s">
        <v>15</v>
      </c>
      <c r="E25" s="7" t="s">
        <v>5</v>
      </c>
      <c r="G25" s="7" t="s">
        <v>29</v>
      </c>
      <c r="H25" s="7" cm="1">
        <f t="array" aca="1" ref="H25" ca="1">IF(INDIRECT("'Zusammenfassung'!"&amp;G25)="bitte auswählen",0,1)</f>
        <v>0</v>
      </c>
    </row>
    <row r="26" spans="2:12" x14ac:dyDescent="0.2">
      <c r="B26" s="7" t="s">
        <v>14</v>
      </c>
      <c r="G26" s="7" t="s">
        <v>30</v>
      </c>
      <c r="H26" s="7" cm="1">
        <f t="array" aca="1" ref="H26" ca="1">IF(INDIRECT("'Zusammenfassung'!"&amp;G26)="",0,1)</f>
        <v>0</v>
      </c>
    </row>
    <row r="27" spans="2:12" x14ac:dyDescent="0.2">
      <c r="G27" s="7" t="s">
        <v>125</v>
      </c>
      <c r="H27" s="7" cm="1">
        <f t="array" aca="1" ref="H27" ca="1">IF(INDIRECT("'Zusammenfassung'!"&amp;G27)="",0,1)</f>
        <v>0</v>
      </c>
    </row>
    <row r="28" spans="2:12" x14ac:dyDescent="0.2">
      <c r="G28" s="7" t="s">
        <v>126</v>
      </c>
      <c r="H28" s="7" cm="1">
        <f t="array" aca="1" ref="H28" ca="1">IF(INDIRECT("'Zusammenfassung'!"&amp;G28)="",0,1)</f>
        <v>0</v>
      </c>
    </row>
    <row r="29" spans="2:12" x14ac:dyDescent="0.2">
      <c r="G29" s="7" t="s">
        <v>127</v>
      </c>
      <c r="H29" s="7" cm="1">
        <f t="array" aca="1" ref="H29" ca="1">IF(INDIRECT("'Zusammenfassung'!"&amp;G29)="",0,1)</f>
        <v>0</v>
      </c>
    </row>
    <row r="31" spans="2:12" x14ac:dyDescent="0.2">
      <c r="G31" s="7" t="s">
        <v>128</v>
      </c>
      <c r="H31" s="7" cm="1">
        <f t="array" aca="1" ref="H31" ca="1">IF(INDIRECT("'Zusammenfassung'!"&amp;G31)="",0,1)</f>
        <v>0</v>
      </c>
    </row>
    <row r="32" spans="2:12" x14ac:dyDescent="0.2">
      <c r="G32" s="7" t="s">
        <v>129</v>
      </c>
      <c r="H32" s="7" cm="1">
        <f t="array" aca="1" ref="H32" ca="1">IF(INDIRECT("'Zusammenfassung'!"&amp;G32)="bitte auswählen",0,1)</f>
        <v>1</v>
      </c>
    </row>
    <row r="34" spans="7:10" x14ac:dyDescent="0.2">
      <c r="G34" s="7" t="s">
        <v>130</v>
      </c>
      <c r="H34" s="7" cm="1">
        <f t="array" aca="1" ref="H34" ca="1">IF(INDIRECT("'Zusammenfassung'!"&amp;G34)="bitte auswählen",0,1)</f>
        <v>0</v>
      </c>
    </row>
    <row r="35" spans="7:10" x14ac:dyDescent="0.2">
      <c r="G35" s="7" t="s">
        <v>131</v>
      </c>
      <c r="H35" s="7" cm="1">
        <f t="array" aca="1" ref="H35" ca="1">IF(INDIRECT("'Zusammenfassung'!"&amp;G35)="bitte auswählen",0,1)</f>
        <v>0</v>
      </c>
    </row>
    <row r="36" spans="7:10" x14ac:dyDescent="0.2">
      <c r="J36" s="7" t="s">
        <v>118</v>
      </c>
    </row>
    <row r="37" spans="7:10" x14ac:dyDescent="0.2">
      <c r="J37" s="7" t="str" cm="1">
        <f t="array" aca="1" ref="J37" ca="1">IF(H38="ja",
"Alle Felder sind vollständig befüllt",
IFERROR("Bitte folgende Felder befüllen: "&amp;_xlfn.TEXTJOIN(", ",TRUE,_xlfn._xlws.FILTER(G15:G35,H15:H35=0)),"Alle Felder sind befüllt"))</f>
        <v>Bitte folgende Felder befüllen: B12, B13, B14, B15, B21, B22, B23, B24, B29, B30, B31, B32, B33, B35, B42, B43</v>
      </c>
    </row>
    <row r="38" spans="7:10" x14ac:dyDescent="0.2">
      <c r="G38" s="7" t="s">
        <v>124</v>
      </c>
      <c r="H38" s="7" t="str">
        <f ca="1">IF(COUNTIF(H15:H35,0)&gt;0,"nein","ja")</f>
        <v>nein</v>
      </c>
      <c r="J38" s="7" t="s">
        <v>132</v>
      </c>
    </row>
  </sheetData>
  <phoneticPr fontId="36" type="noConversion"/>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Zusammenfassung</vt:lpstr>
      <vt:lpstr>Ausschreibungsschwerpunkt 3A</vt:lpstr>
      <vt:lpstr>Ausschreibungsschwerpunkt 3B</vt:lpstr>
      <vt:lpstr>Dropdowns</vt:lpstr>
      <vt:lpstr>Zusammenfassung!Druckbereich</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2026-01-26T15:43:15Z</dcterms:created>
  <dcterms:modified xsi:type="dcterms:W3CDTF">2026-10-05T12:14:54Z</dcterms:modified>
  <cp:category/>
</cp:coreProperties>
</file>